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96" windowWidth="7185" windowHeight="7320" activeTab="0"/>
  </bookViews>
  <sheets>
    <sheet name="dem17" sheetId="1" r:id="rId1"/>
  </sheets>
  <externalReferences>
    <externalReference r:id="rId4"/>
    <externalReference r:id="rId5"/>
  </externalReferences>
  <definedNames>
    <definedName name="__123Graph_D" hidden="1">'dem17'!#REF!</definedName>
    <definedName name="_xlnm._FilterDatabase" localSheetId="0" hidden="1">'dem17'!$B$16:$L$107</definedName>
    <definedName name="_Regression_Int" localSheetId="0" hidden="1">1</definedName>
    <definedName name="ahcap">'[2]dem2'!$D$646:$L$646</definedName>
    <definedName name="cap_pw" localSheetId="0">'dem17'!#REF!</definedName>
    <definedName name="censusrec">#REF!</definedName>
    <definedName name="charged">#REF!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'dem17'!$D$83:$L$83</definedName>
    <definedName name="iprcap">'dem17'!$D$105:$L$105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'dem17'!$A$1:$L$107</definedName>
    <definedName name="_xlnm.Print_Titles" localSheetId="0">'dem17'!$11:$14</definedName>
    <definedName name="pw">#REF!</definedName>
    <definedName name="pwcap" localSheetId="0">'dem17'!#REF!</definedName>
    <definedName name="pwcap">#REF!</definedName>
    <definedName name="rec" localSheetId="0">'dem17'!#REF!</definedName>
    <definedName name="rec">#REF!</definedName>
    <definedName name="rec1">#REF!</definedName>
    <definedName name="reform">#REF!</definedName>
    <definedName name="revise" localSheetId="0">'dem17'!#REF!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'dem17'!$D$93:$L$93</definedName>
    <definedName name="sss">#REF!</definedName>
    <definedName name="summary" localSheetId="0">'dem17'!#REF!</definedName>
    <definedName name="swc">#REF!</definedName>
    <definedName name="tax">#REF!</definedName>
    <definedName name="udhd">#REF!</definedName>
    <definedName name="urbancap">#REF!</definedName>
    <definedName name="voted" localSheetId="0">'dem17'!$E$9:$G$9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'dem17'!$A$1:$L$95</definedName>
    <definedName name="Z_239EE218_578E_4317_BEED_14D5D7089E27_.wvu.PrintArea" localSheetId="0" hidden="1">'dem17'!$A$1:$L$94</definedName>
    <definedName name="Z_239EE218_578E_4317_BEED_14D5D7089E27_.wvu.PrintTitles" localSheetId="0" hidden="1">'dem17'!$11:$14</definedName>
    <definedName name="Z_302A3EA3_AE96_11D5_A646_0050BA3D7AFD_.wvu.FilterData" localSheetId="0" hidden="1">'dem17'!$A$1:$L$95</definedName>
    <definedName name="Z_302A3EA3_AE96_11D5_A646_0050BA3D7AFD_.wvu.PrintArea" localSheetId="0" hidden="1">'dem17'!$A$1:$L$94</definedName>
    <definedName name="Z_302A3EA3_AE96_11D5_A646_0050BA3D7AFD_.wvu.PrintTitles" localSheetId="0" hidden="1">'dem17'!$11:$14</definedName>
    <definedName name="Z_36DBA021_0ECB_11D4_8064_004005726899_.wvu.FilterData" localSheetId="0" hidden="1">'dem17'!$C$16:$C$94</definedName>
    <definedName name="Z_36DBA021_0ECB_11D4_8064_004005726899_.wvu.PrintArea" localSheetId="0" hidden="1">'dem17'!$A$1:$L$94</definedName>
    <definedName name="Z_36DBA021_0ECB_11D4_8064_004005726899_.wvu.PrintTitles" localSheetId="0" hidden="1">'dem17'!$11:$14</definedName>
    <definedName name="Z_93EBE921_AE91_11D5_8685_004005726899_.wvu.FilterData" localSheetId="0" hidden="1">'dem17'!$C$16:$C$94</definedName>
    <definedName name="Z_93EBE921_AE91_11D5_8685_004005726899_.wvu.PrintArea" localSheetId="0" hidden="1">'dem17'!$A$1:$L$94</definedName>
    <definedName name="Z_93EBE921_AE91_11D5_8685_004005726899_.wvu.PrintTitles" localSheetId="0" hidden="1">'dem17'!$11:$14</definedName>
    <definedName name="Z_94DA79C1_0FDE_11D5_9579_000021DAEEA2_.wvu.FilterData" localSheetId="0" hidden="1">'dem17'!$C$16:$C$94</definedName>
    <definedName name="Z_94DA79C1_0FDE_11D5_9579_000021DAEEA2_.wvu.PrintArea" localSheetId="0" hidden="1">'dem17'!$A$1:$L$94</definedName>
    <definedName name="Z_94DA79C1_0FDE_11D5_9579_000021DAEEA2_.wvu.PrintTitles" localSheetId="0" hidden="1">'dem17'!$11:$14</definedName>
    <definedName name="Z_B4CB0974_161F_11D5_8064_004005726899_.wvu.FilterData" localSheetId="0" hidden="1">'dem17'!$C$16:$C$94</definedName>
    <definedName name="Z_C868F8C3_16D7_11D5_A68D_81D6213F5331_.wvu.FilterData" localSheetId="0" hidden="1">'dem17'!$C$16:$C$94</definedName>
    <definedName name="Z_C868F8C3_16D7_11D5_A68D_81D6213F5331_.wvu.PrintArea" localSheetId="0" hidden="1">'dem17'!$A$1:$L$94</definedName>
    <definedName name="Z_C868F8C3_16D7_11D5_A68D_81D6213F5331_.wvu.PrintTitles" localSheetId="0" hidden="1">'dem17'!$11:$14</definedName>
    <definedName name="Z_E5DF37BD_125C_11D5_8DC4_D0F5D88B3549_.wvu.FilterData" localSheetId="0" hidden="1">'dem17'!$C$16:$C$94</definedName>
    <definedName name="Z_E5DF37BD_125C_11D5_8DC4_D0F5D88B3549_.wvu.PrintArea" localSheetId="0" hidden="1">'dem17'!$A$1:$L$94</definedName>
    <definedName name="Z_E5DF37BD_125C_11D5_8DC4_D0F5D88B3549_.wvu.PrintTitles" localSheetId="0" hidden="1">'dem17'!$11:$14</definedName>
    <definedName name="Z_F8ADACC1_164E_11D6_B603_000021DAEEA2_.wvu.FilterData" localSheetId="0" hidden="1">'dem17'!$C$16:$C$94</definedName>
    <definedName name="Z_F8ADACC1_164E_11D6_B603_000021DAEEA2_.wvu.PrintArea" localSheetId="0" hidden="1">'dem17'!$A$1:$L$94</definedName>
    <definedName name="Z_F8ADACC1_164E_11D6_B603_000021DAEEA2_.wvu.PrintTitles" localSheetId="0" hidden="1">'dem17'!$11:$14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 xml:space="preserve">BUDGET SECTION:
1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19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
</t>
        </r>
      </text>
    </comment>
  </commentList>
</comments>
</file>

<file path=xl/sharedStrings.xml><?xml version="1.0" encoding="utf-8"?>
<sst xmlns="http://schemas.openxmlformats.org/spreadsheetml/2006/main" count="179" uniqueCount="83">
  <si>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</si>
  <si>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</si>
  <si>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</si>
  <si>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</si>
  <si>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</si>
  <si>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</si>
  <si>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</si>
  <si>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</si>
  <si>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</si>
  <si>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</si>
  <si>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</si>
  <si>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</si>
  <si>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</si>
  <si>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</si>
  <si>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</si>
  <si>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</si>
  <si>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</si>
  <si>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</si>
  <si>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</si>
  <si>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</si>
  <si>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</si>
  <si>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</si>
  <si>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60.00.52</t>
  </si>
  <si>
    <t>Others</t>
  </si>
  <si>
    <t>60.00.51</t>
  </si>
  <si>
    <t>Motor Vehicles</t>
  </si>
  <si>
    <t>61.00.50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</si>
  <si>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</si>
  <si>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</si>
  <si>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</si>
  <si>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</si>
  <si>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</si>
  <si>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</si>
  <si>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</si>
  <si>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</si>
  <si>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</si>
  <si>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00.44.50</t>
  </si>
  <si>
    <t>00.44.51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</si>
  <si>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</si>
  <si>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</si>
  <si>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</si>
  <si>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</si>
  <si>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</si>
  <si>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</si>
  <si>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</si>
  <si>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</si>
  <si>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</si>
  <si>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</si>
  <si>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</si>
  <si>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</si>
  <si>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</si>
  <si>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</si>
  <si>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</si>
  <si>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</si>
  <si>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</si>
  <si>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</si>
  <si>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</si>
  <si>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</si>
  <si>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Research and Training</t>
  </si>
  <si>
    <t>Capital Outlay on Information and 
Publicity</t>
  </si>
  <si>
    <t>18.00.71</t>
  </si>
  <si>
    <t>B - Capital Account of Social Services (d) Capital Account of 
Information and Broadcasting</t>
  </si>
  <si>
    <t>Capital Outlay on Information and Publicity</t>
  </si>
  <si>
    <t>Direction and Administration</t>
  </si>
  <si>
    <t>Machinery and Equipments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</si>
  <si>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</si>
  <si>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</si>
  <si>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</si>
  <si>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</si>
  <si>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</si>
  <si>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</si>
  <si>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Research and Training in Mass 
Communication</t>
  </si>
  <si>
    <t>2011-12</t>
  </si>
  <si>
    <t>(In Thousands of Rupees)</t>
  </si>
  <si>
    <t>2012-13</t>
  </si>
  <si>
    <t>00.00.74</t>
  </si>
  <si>
    <t>International Flower Festival</t>
  </si>
  <si>
    <t>Construction of Soochana Bhawan (SPA)</t>
  </si>
  <si>
    <t>Information and Public Relation 
Department</t>
  </si>
  <si>
    <t>Information and Public Relation
Department</t>
  </si>
  <si>
    <t>I. Estimate of the amount required in the year ending 31st March, 2014 to defray the charges in respect of Information and Public Relation .</t>
  </si>
  <si>
    <t>2013-14</t>
  </si>
  <si>
    <t>60.00.50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</si>
</sst>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3" formatCode="0#"/>
    <numFmt numFmtId="200" formatCode="00000#"/>
    <numFmt numFmtId="206" formatCode="0#.00#"/>
    <numFmt numFmtId="210" formatCode="00.000"/>
    <numFmt numFmtId="215" formatCode="0#.000"/>
    <numFmt numFmtId="222" formatCode="00.00"/>
  </numFmts>
  <fonts count="4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1" xfId="59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Border="1" applyAlignment="1" applyProtection="1">
      <alignment vertical="top" wrapText="1"/>
      <protection/>
    </xf>
    <xf numFmtId="0" fontId="5" fillId="0" borderId="0" xfId="59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Border="1">
      <alignment/>
      <protection/>
    </xf>
    <xf numFmtId="0" fontId="5" fillId="0" borderId="12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Border="1" applyProtection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right" vertical="top" wrapText="1"/>
      <protection/>
    </xf>
    <xf numFmtId="193" fontId="5" fillId="0" borderId="0" xfId="57" applyNumberFormat="1" applyFont="1" applyFill="1" applyBorder="1" applyAlignment="1">
      <alignment horizontal="right" vertical="top" wrapText="1"/>
      <protection/>
    </xf>
    <xf numFmtId="206" fontId="6" fillId="0" borderId="0" xfId="57" applyNumberFormat="1" applyFont="1" applyFill="1" applyBorder="1" applyAlignment="1">
      <alignment horizontal="right" vertical="top" wrapText="1"/>
      <protection/>
    </xf>
    <xf numFmtId="222" fontId="5" fillId="0" borderId="0" xfId="57" applyNumberFormat="1" applyFont="1" applyFill="1" applyBorder="1" applyAlignment="1">
      <alignment horizontal="right" vertical="top" wrapText="1"/>
      <protection/>
    </xf>
    <xf numFmtId="215" fontId="6" fillId="0" borderId="0" xfId="57" applyNumberFormat="1" applyFont="1" applyFill="1" applyBorder="1" applyAlignment="1">
      <alignment horizontal="right" vertical="top" wrapText="1"/>
      <protection/>
    </xf>
    <xf numFmtId="210" fontId="6" fillId="0" borderId="0" xfId="57" applyNumberFormat="1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5" fillId="0" borderId="10" xfId="58" applyNumberFormat="1" applyFont="1" applyFill="1" applyBorder="1">
      <alignment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7" fillId="0" borderId="10" xfId="58" applyNumberFormat="1" applyFont="1" applyFill="1" applyBorder="1" applyAlignment="1" applyProtection="1">
      <alignment horizontal="left"/>
      <protection/>
    </xf>
    <xf numFmtId="0" fontId="7" fillId="0" borderId="10" xfId="58" applyNumberFormat="1" applyFont="1" applyFill="1" applyBorder="1">
      <alignment/>
      <protection/>
    </xf>
    <xf numFmtId="0" fontId="5" fillId="0" borderId="1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Border="1" applyAlignment="1" applyProtection="1">
      <alignment horizontal="right"/>
      <protection/>
    </xf>
    <xf numFmtId="171" fontId="5" fillId="0" borderId="0" xfId="42" applyFont="1" applyFill="1" applyBorder="1" applyAlignment="1">
      <alignment horizontal="right" wrapText="1"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57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2" xfId="57" applyNumberFormat="1" applyFont="1" applyFill="1" applyBorder="1" applyAlignment="1">
      <alignment horizontal="right" wrapText="1"/>
      <protection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12" xfId="57" applyNumberFormat="1" applyFont="1" applyFill="1" applyBorder="1" applyAlignment="1" applyProtection="1">
      <alignment horizontal="right" wrapText="1"/>
      <protection/>
    </xf>
    <xf numFmtId="171" fontId="5" fillId="0" borderId="12" xfId="42" applyFont="1" applyFill="1" applyBorder="1" applyAlignment="1">
      <alignment horizontal="right" wrapText="1"/>
    </xf>
    <xf numFmtId="171" fontId="5" fillId="0" borderId="12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8" fillId="0" borderId="10" xfId="58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top"/>
      <protection/>
    </xf>
    <xf numFmtId="0" fontId="5" fillId="0" borderId="0" xfId="57" applyFont="1" applyFill="1" applyBorder="1" applyAlignment="1" applyProtection="1">
      <alignment horizontal="center" vertical="top"/>
      <protection/>
    </xf>
    <xf numFmtId="0" fontId="5" fillId="0" borderId="0" xfId="57" applyNumberFormat="1" applyFont="1" applyFill="1" applyBorder="1" applyAlignment="1" applyProtection="1">
      <alignment horizontal="center"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6" fillId="0" borderId="0" xfId="57" applyNumberFormat="1" applyFont="1" applyFill="1" applyBorder="1">
      <alignment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42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5" fillId="0" borderId="0" xfId="59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5" fillId="0" borderId="0" xfId="60" applyFont="1" applyFill="1" applyAlignment="1">
      <alignment horizontal="left" vertical="top" wrapText="1"/>
      <protection/>
    </xf>
    <xf numFmtId="0" fontId="5" fillId="0" borderId="0" xfId="60" applyFont="1" applyFill="1" applyAlignment="1">
      <alignment horizontal="right"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6" fillId="0" borderId="12" xfId="57" applyFont="1" applyFill="1" applyBorder="1">
      <alignment/>
      <protection/>
    </xf>
    <xf numFmtId="0" fontId="6" fillId="0" borderId="12" xfId="57" applyFont="1" applyFill="1" applyBorder="1" applyAlignment="1">
      <alignment horizontal="right" vertical="top" wrapText="1"/>
      <protection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57" applyNumberFormat="1" applyFont="1" applyFill="1" applyBorder="1">
      <alignment/>
      <protection/>
    </xf>
    <xf numFmtId="4" fontId="6" fillId="0" borderId="0" xfId="0" applyNumberFormat="1" applyFont="1" applyFill="1" applyBorder="1" applyAlignment="1">
      <alignment/>
    </xf>
    <xf numFmtId="0" fontId="5" fillId="0" borderId="10" xfId="58" applyFont="1" applyFill="1" applyBorder="1" applyAlignment="1" applyProtection="1">
      <alignment horizontal="left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>
      <alignment horizontal="right" wrapText="1"/>
    </xf>
    <xf numFmtId="20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>
      <alignment horizontal="right" wrapText="1"/>
      <protection/>
    </xf>
    <xf numFmtId="20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>
      <alignment horizontal="right" wrapText="1"/>
      <protection/>
    </xf>
    <xf numFmtId="0" fontId="5" fillId="0" borderId="10" xfId="42" applyNumberFormat="1" applyFont="1" applyFill="1" applyBorder="1" applyAlignment="1">
      <alignment horizontal="right" wrapText="1"/>
    </xf>
    <xf numFmtId="222" fontId="5" fillId="0" borderId="10" xfId="57" applyNumberFormat="1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 applyProtection="1">
      <alignment horizontal="left" vertical="top" wrapText="1"/>
      <protection/>
    </xf>
    <xf numFmtId="210" fontId="6" fillId="0" borderId="10" xfId="57" applyNumberFormat="1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11" xfId="58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7"/>
  <sheetViews>
    <sheetView tabSelected="1" view="pageBreakPreview" zoomScaleSheetLayoutView="100" workbookViewId="0" topLeftCell="A1">
      <selection activeCell="C7" sqref="C7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51" customWidth="1"/>
    <col min="4" max="4" width="8.57421875" style="20" customWidth="1"/>
    <col min="5" max="5" width="9.421875" style="20" customWidth="1"/>
    <col min="6" max="6" width="8.421875" style="51" customWidth="1"/>
    <col min="7" max="7" width="8.57421875" style="51" customWidth="1"/>
    <col min="8" max="8" width="8.57421875" style="20" customWidth="1"/>
    <col min="9" max="9" width="8.421875" style="20" customWidth="1"/>
    <col min="10" max="10" width="8.57421875" style="20" customWidth="1"/>
    <col min="11" max="11" width="9.140625" style="51" customWidth="1"/>
    <col min="12" max="12" width="8.421875" style="20" customWidth="1"/>
    <col min="13" max="16384" width="11.00390625" style="51" customWidth="1"/>
  </cols>
  <sheetData>
    <row r="1" spans="1:12" ht="13.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3.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3:12" ht="13.5" customHeight="1">
      <c r="C3" s="4"/>
      <c r="D3" s="39"/>
      <c r="E3" s="39"/>
      <c r="F3" s="4"/>
      <c r="G3" s="4"/>
      <c r="H3" s="39"/>
      <c r="I3" s="39"/>
      <c r="J3" s="39"/>
      <c r="K3" s="4"/>
      <c r="L3" s="39"/>
    </row>
    <row r="4" spans="3:12" ht="13.5" customHeight="1">
      <c r="C4" s="4"/>
      <c r="D4" s="19" t="s">
        <v>51</v>
      </c>
      <c r="E4" s="39">
        <v>2220</v>
      </c>
      <c r="F4" s="52" t="s">
        <v>1</v>
      </c>
      <c r="G4" s="4"/>
      <c r="H4" s="39"/>
      <c r="I4" s="39"/>
      <c r="J4" s="39"/>
      <c r="K4" s="4"/>
      <c r="L4" s="39"/>
    </row>
    <row r="5" spans="3:12" ht="13.5" customHeight="1">
      <c r="C5" s="4"/>
      <c r="D5" s="19" t="s">
        <v>2</v>
      </c>
      <c r="E5" s="39">
        <v>2251</v>
      </c>
      <c r="F5" s="52" t="s">
        <v>3</v>
      </c>
      <c r="G5" s="4"/>
      <c r="H5" s="39"/>
      <c r="I5" s="39"/>
      <c r="J5" s="39"/>
      <c r="K5" s="4"/>
      <c r="L5" s="39"/>
    </row>
    <row r="6" spans="2:12" ht="25.5" customHeight="1">
      <c r="B6" s="101" t="s">
        <v>61</v>
      </c>
      <c r="C6" s="102"/>
      <c r="D6" s="102"/>
      <c r="E6" s="53">
        <v>4220</v>
      </c>
      <c r="F6" s="42" t="s">
        <v>62</v>
      </c>
      <c r="G6" s="54"/>
      <c r="H6" s="55"/>
      <c r="I6" s="55"/>
      <c r="J6" s="55"/>
      <c r="K6" s="4"/>
      <c r="L6" s="39"/>
    </row>
    <row r="7" ht="13.5" customHeight="1">
      <c r="A7" s="52" t="s">
        <v>80</v>
      </c>
    </row>
    <row r="8" spans="1:7" ht="13.5" customHeight="1">
      <c r="A8" s="56"/>
      <c r="D8" s="57"/>
      <c r="E8" s="39" t="s">
        <v>52</v>
      </c>
      <c r="F8" s="4" t="s">
        <v>53</v>
      </c>
      <c r="G8" s="4" t="s">
        <v>11</v>
      </c>
    </row>
    <row r="9" spans="1:11" ht="13.5" customHeight="1">
      <c r="A9" s="56"/>
      <c r="D9" s="58" t="s">
        <v>4</v>
      </c>
      <c r="E9" s="39">
        <f>L94</f>
        <v>143325</v>
      </c>
      <c r="F9" s="59">
        <f>L106</f>
        <v>2500</v>
      </c>
      <c r="G9" s="39">
        <f>F9+E9</f>
        <v>145825</v>
      </c>
      <c r="K9" s="20"/>
    </row>
    <row r="10" spans="1:11" ht="13.5" customHeight="1">
      <c r="A10" s="60" t="s">
        <v>50</v>
      </c>
      <c r="F10" s="20"/>
      <c r="G10" s="20"/>
      <c r="K10" s="20"/>
    </row>
    <row r="11" spans="1:12" s="3" customFormat="1" ht="13.5">
      <c r="A11" s="69"/>
      <c r="B11" s="70"/>
      <c r="C11" s="5"/>
      <c r="D11" s="28"/>
      <c r="E11" s="28"/>
      <c r="F11" s="28"/>
      <c r="G11" s="28"/>
      <c r="H11" s="28"/>
      <c r="I11" s="29"/>
      <c r="J11" s="30"/>
      <c r="K11" s="31"/>
      <c r="L11" s="50" t="s">
        <v>73</v>
      </c>
    </row>
    <row r="12" spans="1:12" s="8" customFormat="1" ht="13.5" customHeight="1">
      <c r="A12" s="71"/>
      <c r="B12" s="6"/>
      <c r="C12" s="62"/>
      <c r="D12" s="100" t="s">
        <v>5</v>
      </c>
      <c r="E12" s="100"/>
      <c r="F12" s="98" t="s">
        <v>6</v>
      </c>
      <c r="G12" s="98"/>
      <c r="H12" s="98" t="s">
        <v>7</v>
      </c>
      <c r="I12" s="98"/>
      <c r="J12" s="98" t="s">
        <v>6</v>
      </c>
      <c r="K12" s="98"/>
      <c r="L12" s="98"/>
    </row>
    <row r="13" spans="1:12" s="8" customFormat="1" ht="13.5" customHeight="1">
      <c r="A13" s="72"/>
      <c r="B13" s="10"/>
      <c r="C13" s="62" t="s">
        <v>8</v>
      </c>
      <c r="D13" s="98" t="s">
        <v>72</v>
      </c>
      <c r="E13" s="98"/>
      <c r="F13" s="98" t="s">
        <v>74</v>
      </c>
      <c r="G13" s="98"/>
      <c r="H13" s="98" t="s">
        <v>74</v>
      </c>
      <c r="I13" s="98"/>
      <c r="J13" s="98" t="s">
        <v>81</v>
      </c>
      <c r="K13" s="98"/>
      <c r="L13" s="98"/>
    </row>
    <row r="14" spans="1:12" s="8" customFormat="1" ht="13.5" customHeight="1">
      <c r="A14" s="73"/>
      <c r="B14" s="11"/>
      <c r="C14" s="80"/>
      <c r="D14" s="32" t="s">
        <v>9</v>
      </c>
      <c r="E14" s="32" t="s">
        <v>10</v>
      </c>
      <c r="F14" s="32" t="s">
        <v>9</v>
      </c>
      <c r="G14" s="32" t="s">
        <v>10</v>
      </c>
      <c r="H14" s="32" t="s">
        <v>9</v>
      </c>
      <c r="I14" s="32" t="s">
        <v>10</v>
      </c>
      <c r="J14" s="32" t="s">
        <v>9</v>
      </c>
      <c r="K14" s="32" t="s">
        <v>10</v>
      </c>
      <c r="L14" s="32" t="s">
        <v>11</v>
      </c>
    </row>
    <row r="15" spans="1:12" s="61" customFormat="1" ht="12.75">
      <c r="A15" s="9"/>
      <c r="B15" s="10"/>
      <c r="C15" s="7"/>
      <c r="D15" s="33"/>
      <c r="E15" s="33"/>
      <c r="F15" s="33"/>
      <c r="G15" s="33"/>
      <c r="H15" s="33"/>
      <c r="I15" s="33"/>
      <c r="J15" s="33"/>
      <c r="K15" s="33"/>
      <c r="L15" s="33"/>
    </row>
    <row r="16" spans="3:12" ht="13.5" customHeight="1">
      <c r="C16" s="13" t="s">
        <v>12</v>
      </c>
      <c r="D16" s="18"/>
      <c r="E16" s="18"/>
      <c r="F16" s="18"/>
      <c r="G16" s="18"/>
      <c r="H16" s="18"/>
      <c r="I16" s="18"/>
      <c r="J16" s="18"/>
      <c r="K16" s="18"/>
      <c r="L16" s="18"/>
    </row>
    <row r="17" spans="1:11" ht="13.5" customHeight="1">
      <c r="A17" s="2" t="s">
        <v>13</v>
      </c>
      <c r="B17" s="21">
        <v>2220</v>
      </c>
      <c r="C17" s="13" t="s">
        <v>1</v>
      </c>
      <c r="F17" s="63"/>
      <c r="G17" s="63"/>
      <c r="J17" s="63"/>
      <c r="K17" s="63"/>
    </row>
    <row r="18" spans="2:11" ht="13.5" customHeight="1">
      <c r="B18" s="22">
        <v>1</v>
      </c>
      <c r="C18" s="12" t="s">
        <v>14</v>
      </c>
      <c r="F18" s="20"/>
      <c r="G18" s="20"/>
      <c r="K18" s="20"/>
    </row>
    <row r="19" spans="2:11" ht="13.5" customHeight="1">
      <c r="B19" s="23">
        <v>1.001</v>
      </c>
      <c r="C19" s="13" t="s">
        <v>63</v>
      </c>
      <c r="F19" s="20"/>
      <c r="G19" s="20"/>
      <c r="K19" s="20"/>
    </row>
    <row r="20" spans="2:11" ht="13.5" customHeight="1">
      <c r="B20" s="22">
        <v>60</v>
      </c>
      <c r="C20" s="12" t="s">
        <v>15</v>
      </c>
      <c r="F20" s="20"/>
      <c r="G20" s="20"/>
      <c r="K20" s="20"/>
    </row>
    <row r="21" spans="2:12" ht="13.5" customHeight="1">
      <c r="B21" s="88" t="s">
        <v>16</v>
      </c>
      <c r="C21" s="12" t="s">
        <v>17</v>
      </c>
      <c r="D21" s="35">
        <v>0</v>
      </c>
      <c r="E21" s="89">
        <v>466</v>
      </c>
      <c r="F21" s="35">
        <v>0</v>
      </c>
      <c r="G21" s="89">
        <v>544</v>
      </c>
      <c r="H21" s="35">
        <v>0</v>
      </c>
      <c r="I21" s="89">
        <v>544</v>
      </c>
      <c r="J21" s="35">
        <v>0</v>
      </c>
      <c r="K21" s="89">
        <v>620</v>
      </c>
      <c r="L21" s="18">
        <f>SUM(J21:K21)</f>
        <v>620</v>
      </c>
    </row>
    <row r="22" spans="2:12" ht="13.5" customHeight="1">
      <c r="B22" s="88" t="s">
        <v>18</v>
      </c>
      <c r="C22" s="12" t="s">
        <v>19</v>
      </c>
      <c r="D22" s="35">
        <v>0</v>
      </c>
      <c r="E22" s="89">
        <v>21</v>
      </c>
      <c r="F22" s="35">
        <v>0</v>
      </c>
      <c r="G22" s="89">
        <v>24</v>
      </c>
      <c r="H22" s="35">
        <v>0</v>
      </c>
      <c r="I22" s="89">
        <v>24</v>
      </c>
      <c r="J22" s="81">
        <v>1</v>
      </c>
      <c r="K22" s="89">
        <v>24</v>
      </c>
      <c r="L22" s="18">
        <f>SUM(J22:K22)</f>
        <v>25</v>
      </c>
    </row>
    <row r="23" spans="2:12" ht="13.5" customHeight="1">
      <c r="B23" s="88" t="s">
        <v>82</v>
      </c>
      <c r="C23" s="2" t="s">
        <v>27</v>
      </c>
      <c r="D23" s="35"/>
      <c r="E23" s="35"/>
      <c r="F23" s="34"/>
      <c r="G23" s="35"/>
      <c r="H23" s="34"/>
      <c r="I23" s="35"/>
      <c r="J23" s="82">
        <v>3000</v>
      </c>
      <c r="K23" s="35">
        <v>0</v>
      </c>
      <c r="L23" s="81">
        <f>SUM(J23:K23)</f>
        <v>3000</v>
      </c>
    </row>
    <row r="24" spans="2:12" ht="13.5" customHeight="1">
      <c r="B24" s="88" t="s">
        <v>22</v>
      </c>
      <c r="C24" s="12" t="s">
        <v>64</v>
      </c>
      <c r="D24" s="89">
        <v>299</v>
      </c>
      <c r="E24" s="35">
        <v>0</v>
      </c>
      <c r="F24" s="82">
        <v>5000</v>
      </c>
      <c r="G24" s="35">
        <v>0</v>
      </c>
      <c r="H24" s="90">
        <v>5000</v>
      </c>
      <c r="I24" s="35">
        <v>0</v>
      </c>
      <c r="J24" s="34">
        <v>0</v>
      </c>
      <c r="K24" s="35">
        <v>0</v>
      </c>
      <c r="L24" s="35">
        <f>SUM(J24:K24)</f>
        <v>0</v>
      </c>
    </row>
    <row r="25" spans="1:12" ht="13.5" customHeight="1">
      <c r="A25" s="2" t="s">
        <v>11</v>
      </c>
      <c r="B25" s="22">
        <v>60</v>
      </c>
      <c r="C25" s="12" t="s">
        <v>15</v>
      </c>
      <c r="D25" s="43">
        <f aca="true" t="shared" si="0" ref="D25:L25">SUM(D21:D24)</f>
        <v>299</v>
      </c>
      <c r="E25" s="43">
        <f t="shared" si="0"/>
        <v>487</v>
      </c>
      <c r="F25" s="44">
        <f t="shared" si="0"/>
        <v>5000</v>
      </c>
      <c r="G25" s="43">
        <f t="shared" si="0"/>
        <v>568</v>
      </c>
      <c r="H25" s="43">
        <f t="shared" si="0"/>
        <v>5000</v>
      </c>
      <c r="I25" s="43">
        <f t="shared" si="0"/>
        <v>568</v>
      </c>
      <c r="J25" s="44">
        <f t="shared" si="0"/>
        <v>3001</v>
      </c>
      <c r="K25" s="43">
        <f t="shared" si="0"/>
        <v>644</v>
      </c>
      <c r="L25" s="43">
        <f t="shared" si="0"/>
        <v>3645</v>
      </c>
    </row>
    <row r="26" spans="1:12" ht="13.5" customHeight="1">
      <c r="A26" s="2" t="s">
        <v>11</v>
      </c>
      <c r="B26" s="23">
        <v>1.001</v>
      </c>
      <c r="C26" s="13" t="s">
        <v>63</v>
      </c>
      <c r="D26" s="43">
        <f aca="true" t="shared" si="1" ref="D26:L27">D25</f>
        <v>299</v>
      </c>
      <c r="E26" s="43">
        <f t="shared" si="1"/>
        <v>487</v>
      </c>
      <c r="F26" s="44">
        <f t="shared" si="1"/>
        <v>5000</v>
      </c>
      <c r="G26" s="43">
        <f t="shared" si="1"/>
        <v>568</v>
      </c>
      <c r="H26" s="43">
        <f t="shared" si="1"/>
        <v>5000</v>
      </c>
      <c r="I26" s="43">
        <f t="shared" si="1"/>
        <v>568</v>
      </c>
      <c r="J26" s="44">
        <f t="shared" si="1"/>
        <v>3001</v>
      </c>
      <c r="K26" s="43">
        <f t="shared" si="1"/>
        <v>644</v>
      </c>
      <c r="L26" s="43">
        <f t="shared" si="1"/>
        <v>3645</v>
      </c>
    </row>
    <row r="27" spans="1:12" ht="13.5" customHeight="1">
      <c r="A27" s="2" t="s">
        <v>11</v>
      </c>
      <c r="B27" s="22">
        <v>1</v>
      </c>
      <c r="C27" s="12" t="s">
        <v>14</v>
      </c>
      <c r="D27" s="45">
        <f t="shared" si="1"/>
        <v>299</v>
      </c>
      <c r="E27" s="45">
        <f t="shared" si="1"/>
        <v>487</v>
      </c>
      <c r="F27" s="83">
        <f t="shared" si="1"/>
        <v>5000</v>
      </c>
      <c r="G27" s="45">
        <f t="shared" si="1"/>
        <v>568</v>
      </c>
      <c r="H27" s="45">
        <f t="shared" si="1"/>
        <v>5000</v>
      </c>
      <c r="I27" s="45">
        <f t="shared" si="1"/>
        <v>568</v>
      </c>
      <c r="J27" s="83">
        <f t="shared" si="1"/>
        <v>3001</v>
      </c>
      <c r="K27" s="45">
        <f t="shared" si="1"/>
        <v>644</v>
      </c>
      <c r="L27" s="45">
        <f t="shared" si="1"/>
        <v>3645</v>
      </c>
    </row>
    <row r="28" spans="2:12" ht="12.75">
      <c r="B28" s="22"/>
      <c r="C28" s="12"/>
      <c r="D28" s="17"/>
      <c r="E28" s="17"/>
      <c r="F28" s="17"/>
      <c r="G28" s="17"/>
      <c r="H28" s="17"/>
      <c r="I28" s="17"/>
      <c r="J28" s="17"/>
      <c r="K28" s="17"/>
      <c r="L28" s="17"/>
    </row>
    <row r="29" spans="2:11" ht="13.5" customHeight="1">
      <c r="B29" s="1">
        <v>60</v>
      </c>
      <c r="C29" s="12" t="s">
        <v>23</v>
      </c>
      <c r="F29" s="20"/>
      <c r="G29" s="20"/>
      <c r="K29" s="20"/>
    </row>
    <row r="30" spans="2:11" ht="13.5" customHeight="1">
      <c r="B30" s="23">
        <v>60.001</v>
      </c>
      <c r="C30" s="13" t="s">
        <v>63</v>
      </c>
      <c r="F30" s="20"/>
      <c r="G30" s="20"/>
      <c r="K30" s="20"/>
    </row>
    <row r="31" spans="2:11" ht="13.5" customHeight="1">
      <c r="B31" s="22">
        <v>60</v>
      </c>
      <c r="C31" s="12" t="s">
        <v>15</v>
      </c>
      <c r="F31" s="20"/>
      <c r="G31" s="20"/>
      <c r="K31" s="20"/>
    </row>
    <row r="32" spans="2:12" ht="13.5" customHeight="1">
      <c r="B32" s="88" t="s">
        <v>16</v>
      </c>
      <c r="C32" s="12" t="s">
        <v>17</v>
      </c>
      <c r="D32" s="35">
        <v>0</v>
      </c>
      <c r="E32" s="89">
        <v>7559</v>
      </c>
      <c r="F32" s="35">
        <v>0</v>
      </c>
      <c r="G32" s="89">
        <v>7693</v>
      </c>
      <c r="H32" s="35">
        <v>0</v>
      </c>
      <c r="I32" s="89">
        <v>7693</v>
      </c>
      <c r="J32" s="35">
        <v>0</v>
      </c>
      <c r="K32" s="89">
        <v>8330</v>
      </c>
      <c r="L32" s="18">
        <f>SUM(J32:K32)</f>
        <v>8330</v>
      </c>
    </row>
    <row r="33" spans="2:12" ht="13.5" customHeight="1">
      <c r="B33" s="88" t="s">
        <v>18</v>
      </c>
      <c r="C33" s="12" t="s">
        <v>19</v>
      </c>
      <c r="D33" s="35">
        <v>0</v>
      </c>
      <c r="E33" s="89">
        <v>29</v>
      </c>
      <c r="F33" s="35">
        <v>0</v>
      </c>
      <c r="G33" s="89">
        <v>32</v>
      </c>
      <c r="H33" s="35">
        <v>0</v>
      </c>
      <c r="I33" s="89">
        <v>32</v>
      </c>
      <c r="J33" s="81">
        <v>595</v>
      </c>
      <c r="K33" s="89">
        <v>32</v>
      </c>
      <c r="L33" s="18">
        <f>SUM(J33:K33)</f>
        <v>627</v>
      </c>
    </row>
    <row r="34" spans="1:12" ht="13.5" customHeight="1">
      <c r="A34" s="36"/>
      <c r="B34" s="91" t="s">
        <v>20</v>
      </c>
      <c r="C34" s="48" t="s">
        <v>21</v>
      </c>
      <c r="D34" s="92">
        <v>600</v>
      </c>
      <c r="E34" s="86">
        <v>45</v>
      </c>
      <c r="F34" s="93">
        <v>5016</v>
      </c>
      <c r="G34" s="86">
        <v>50</v>
      </c>
      <c r="H34" s="92">
        <v>5016</v>
      </c>
      <c r="I34" s="86">
        <v>50</v>
      </c>
      <c r="J34" s="93">
        <v>2400</v>
      </c>
      <c r="K34" s="86">
        <v>50</v>
      </c>
      <c r="L34" s="49">
        <f>SUM(J34:K34)</f>
        <v>2450</v>
      </c>
    </row>
    <row r="35" spans="2:12" ht="13.5" customHeight="1">
      <c r="B35" s="88" t="s">
        <v>82</v>
      </c>
      <c r="C35" s="2" t="s">
        <v>27</v>
      </c>
      <c r="D35" s="34">
        <v>0</v>
      </c>
      <c r="E35" s="35">
        <v>0</v>
      </c>
      <c r="F35" s="34">
        <v>0</v>
      </c>
      <c r="G35" s="35">
        <v>0</v>
      </c>
      <c r="H35" s="34">
        <v>0</v>
      </c>
      <c r="I35" s="35">
        <v>0</v>
      </c>
      <c r="J35" s="82">
        <v>5000</v>
      </c>
      <c r="K35" s="35">
        <v>0</v>
      </c>
      <c r="L35" s="18">
        <f>SUM(J35:K35)</f>
        <v>5000</v>
      </c>
    </row>
    <row r="36" spans="2:12" ht="14.25" customHeight="1">
      <c r="B36" s="88" t="s">
        <v>24</v>
      </c>
      <c r="C36" s="12" t="s">
        <v>25</v>
      </c>
      <c r="D36" s="90">
        <v>850</v>
      </c>
      <c r="E36" s="35">
        <v>0</v>
      </c>
      <c r="F36" s="82">
        <v>1</v>
      </c>
      <c r="G36" s="35">
        <v>0</v>
      </c>
      <c r="H36" s="90">
        <v>1</v>
      </c>
      <c r="I36" s="35">
        <v>0</v>
      </c>
      <c r="J36" s="34">
        <v>0</v>
      </c>
      <c r="K36" s="35">
        <v>0</v>
      </c>
      <c r="L36" s="35">
        <f>SUM(J36:K36)</f>
        <v>0</v>
      </c>
    </row>
    <row r="37" spans="1:12" ht="14.25" customHeight="1">
      <c r="A37" s="2" t="s">
        <v>11</v>
      </c>
      <c r="B37" s="22">
        <v>60</v>
      </c>
      <c r="C37" s="12" t="s">
        <v>15</v>
      </c>
      <c r="D37" s="43">
        <f aca="true" t="shared" si="2" ref="D37:L37">SUM(D32:D36)</f>
        <v>1450</v>
      </c>
      <c r="E37" s="43">
        <f t="shared" si="2"/>
        <v>7633</v>
      </c>
      <c r="F37" s="44">
        <f t="shared" si="2"/>
        <v>5017</v>
      </c>
      <c r="G37" s="43">
        <f t="shared" si="2"/>
        <v>7775</v>
      </c>
      <c r="H37" s="43">
        <f t="shared" si="2"/>
        <v>5017</v>
      </c>
      <c r="I37" s="43">
        <f t="shared" si="2"/>
        <v>7775</v>
      </c>
      <c r="J37" s="44">
        <f t="shared" si="2"/>
        <v>7995</v>
      </c>
      <c r="K37" s="43">
        <f t="shared" si="2"/>
        <v>8412</v>
      </c>
      <c r="L37" s="43">
        <f t="shared" si="2"/>
        <v>16407</v>
      </c>
    </row>
    <row r="38" spans="1:12" ht="14.25" customHeight="1">
      <c r="A38" s="2" t="s">
        <v>11</v>
      </c>
      <c r="B38" s="23">
        <v>60.001</v>
      </c>
      <c r="C38" s="13" t="s">
        <v>63</v>
      </c>
      <c r="D38" s="45">
        <f aca="true" t="shared" si="3" ref="D38:L38">SUM(D32:D36)</f>
        <v>1450</v>
      </c>
      <c r="E38" s="45">
        <f t="shared" si="3"/>
        <v>7633</v>
      </c>
      <c r="F38" s="83">
        <f t="shared" si="3"/>
        <v>5017</v>
      </c>
      <c r="G38" s="45">
        <f t="shared" si="3"/>
        <v>7775</v>
      </c>
      <c r="H38" s="45">
        <f t="shared" si="3"/>
        <v>5017</v>
      </c>
      <c r="I38" s="45">
        <f t="shared" si="3"/>
        <v>7775</v>
      </c>
      <c r="J38" s="83">
        <f t="shared" si="3"/>
        <v>7995</v>
      </c>
      <c r="K38" s="45">
        <f t="shared" si="3"/>
        <v>8412</v>
      </c>
      <c r="L38" s="45">
        <f t="shared" si="3"/>
        <v>16407</v>
      </c>
    </row>
    <row r="39" spans="2:12" ht="14.25" customHeight="1">
      <c r="B39" s="23"/>
      <c r="C39" s="13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25.5">
      <c r="B40" s="23">
        <v>60.003</v>
      </c>
      <c r="C40" s="13" t="s">
        <v>71</v>
      </c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4.25" customHeight="1">
      <c r="B41" s="1">
        <v>61</v>
      </c>
      <c r="C41" s="2" t="s">
        <v>58</v>
      </c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4.25" customHeight="1">
      <c r="B42" s="88" t="s">
        <v>26</v>
      </c>
      <c r="C42" s="2" t="s">
        <v>27</v>
      </c>
      <c r="D42" s="35">
        <v>0</v>
      </c>
      <c r="E42" s="35">
        <v>0</v>
      </c>
      <c r="F42" s="82">
        <v>1</v>
      </c>
      <c r="G42" s="35">
        <v>0</v>
      </c>
      <c r="H42" s="82">
        <v>1</v>
      </c>
      <c r="I42" s="35">
        <v>0</v>
      </c>
      <c r="J42" s="34">
        <v>0</v>
      </c>
      <c r="K42" s="35">
        <v>0</v>
      </c>
      <c r="L42" s="35">
        <f>SUM(J42:K42)</f>
        <v>0</v>
      </c>
    </row>
    <row r="43" spans="1:12" ht="14.25" customHeight="1">
      <c r="A43" s="2" t="s">
        <v>11</v>
      </c>
      <c r="B43" s="1">
        <v>61</v>
      </c>
      <c r="C43" s="2" t="s">
        <v>58</v>
      </c>
      <c r="D43" s="46">
        <f aca="true" t="shared" si="4" ref="D43:L44">D42</f>
        <v>0</v>
      </c>
      <c r="E43" s="46">
        <f t="shared" si="4"/>
        <v>0</v>
      </c>
      <c r="F43" s="44">
        <f t="shared" si="4"/>
        <v>1</v>
      </c>
      <c r="G43" s="46">
        <f t="shared" si="4"/>
        <v>0</v>
      </c>
      <c r="H43" s="44">
        <f t="shared" si="4"/>
        <v>1</v>
      </c>
      <c r="I43" s="46">
        <f t="shared" si="4"/>
        <v>0</v>
      </c>
      <c r="J43" s="46">
        <f t="shared" si="4"/>
        <v>0</v>
      </c>
      <c r="K43" s="46">
        <f t="shared" si="4"/>
        <v>0</v>
      </c>
      <c r="L43" s="46">
        <f t="shared" si="4"/>
        <v>0</v>
      </c>
    </row>
    <row r="44" spans="1:12" ht="25.5">
      <c r="A44" s="2" t="s">
        <v>11</v>
      </c>
      <c r="B44" s="23">
        <v>60.003</v>
      </c>
      <c r="C44" s="13" t="s">
        <v>71</v>
      </c>
      <c r="D44" s="46">
        <f t="shared" si="4"/>
        <v>0</v>
      </c>
      <c r="E44" s="46">
        <f t="shared" si="4"/>
        <v>0</v>
      </c>
      <c r="F44" s="44">
        <f t="shared" si="4"/>
        <v>1</v>
      </c>
      <c r="G44" s="46">
        <f t="shared" si="4"/>
        <v>0</v>
      </c>
      <c r="H44" s="44">
        <f t="shared" si="4"/>
        <v>1</v>
      </c>
      <c r="I44" s="46">
        <f t="shared" si="4"/>
        <v>0</v>
      </c>
      <c r="J44" s="46">
        <f t="shared" si="4"/>
        <v>0</v>
      </c>
      <c r="K44" s="46">
        <f t="shared" si="4"/>
        <v>0</v>
      </c>
      <c r="L44" s="46">
        <f t="shared" si="4"/>
        <v>0</v>
      </c>
    </row>
    <row r="45" spans="3:12" ht="14.25" customHeight="1">
      <c r="C45" s="13"/>
      <c r="E45" s="18"/>
      <c r="F45" s="20"/>
      <c r="G45" s="18"/>
      <c r="I45" s="18"/>
      <c r="K45" s="18"/>
      <c r="L45" s="17"/>
    </row>
    <row r="46" spans="2:11" ht="14.25" customHeight="1">
      <c r="B46" s="23">
        <v>60.101</v>
      </c>
      <c r="C46" s="13" t="s">
        <v>28</v>
      </c>
      <c r="F46" s="20"/>
      <c r="G46" s="20"/>
      <c r="K46" s="20"/>
    </row>
    <row r="47" spans="2:12" ht="14.25" customHeight="1">
      <c r="B47" s="88" t="s">
        <v>29</v>
      </c>
      <c r="C47" s="12" t="s">
        <v>17</v>
      </c>
      <c r="D47" s="35">
        <v>0</v>
      </c>
      <c r="E47" s="89">
        <v>451</v>
      </c>
      <c r="F47" s="35">
        <v>0</v>
      </c>
      <c r="G47" s="89">
        <v>532</v>
      </c>
      <c r="H47" s="35">
        <v>0</v>
      </c>
      <c r="I47" s="89">
        <v>532</v>
      </c>
      <c r="J47" s="35">
        <v>0</v>
      </c>
      <c r="K47" s="89">
        <v>350</v>
      </c>
      <c r="L47" s="18">
        <f aca="true" t="shared" si="5" ref="L47:L52">SUM(J47:K47)</f>
        <v>350</v>
      </c>
    </row>
    <row r="48" spans="2:12" ht="14.25" customHeight="1">
      <c r="B48" s="88" t="s">
        <v>30</v>
      </c>
      <c r="C48" s="12" t="s">
        <v>27</v>
      </c>
      <c r="D48" s="90">
        <v>5000</v>
      </c>
      <c r="E48" s="89">
        <v>145</v>
      </c>
      <c r="F48" s="82">
        <v>25000</v>
      </c>
      <c r="G48" s="89">
        <v>50</v>
      </c>
      <c r="H48" s="90">
        <v>25000</v>
      </c>
      <c r="I48" s="89">
        <v>50</v>
      </c>
      <c r="J48" s="82">
        <v>30000</v>
      </c>
      <c r="K48" s="89">
        <v>50</v>
      </c>
      <c r="L48" s="17">
        <f t="shared" si="5"/>
        <v>30050</v>
      </c>
    </row>
    <row r="49" spans="2:12" ht="14.25" customHeight="1">
      <c r="B49" s="88" t="s">
        <v>65</v>
      </c>
      <c r="C49" s="41" t="s">
        <v>68</v>
      </c>
      <c r="D49" s="82">
        <v>2995</v>
      </c>
      <c r="E49" s="35">
        <v>0</v>
      </c>
      <c r="F49" s="82">
        <v>5000</v>
      </c>
      <c r="G49" s="35">
        <v>0</v>
      </c>
      <c r="H49" s="82">
        <v>5000</v>
      </c>
      <c r="I49" s="35">
        <v>0</v>
      </c>
      <c r="J49" s="82">
        <v>5000</v>
      </c>
      <c r="K49" s="35">
        <v>0</v>
      </c>
      <c r="L49" s="81">
        <f t="shared" si="5"/>
        <v>5000</v>
      </c>
    </row>
    <row r="50" spans="2:12" ht="14.25" customHeight="1">
      <c r="B50" s="88" t="s">
        <v>66</v>
      </c>
      <c r="C50" s="41" t="s">
        <v>69</v>
      </c>
      <c r="D50" s="34">
        <v>0</v>
      </c>
      <c r="E50" s="35">
        <v>0</v>
      </c>
      <c r="F50" s="34">
        <v>0</v>
      </c>
      <c r="G50" s="35">
        <v>0</v>
      </c>
      <c r="H50" s="34">
        <v>0</v>
      </c>
      <c r="I50" s="35">
        <v>0</v>
      </c>
      <c r="J50" s="82">
        <v>5000</v>
      </c>
      <c r="K50" s="35">
        <v>0</v>
      </c>
      <c r="L50" s="81">
        <f t="shared" si="5"/>
        <v>5000</v>
      </c>
    </row>
    <row r="51" spans="2:12" ht="14.25" customHeight="1">
      <c r="B51" s="88" t="s">
        <v>67</v>
      </c>
      <c r="C51" s="40" t="s">
        <v>70</v>
      </c>
      <c r="D51" s="34">
        <v>0</v>
      </c>
      <c r="E51" s="35">
        <v>0</v>
      </c>
      <c r="F51" s="82">
        <v>5000</v>
      </c>
      <c r="G51" s="35">
        <v>0</v>
      </c>
      <c r="H51" s="82">
        <v>5000</v>
      </c>
      <c r="I51" s="35">
        <v>0</v>
      </c>
      <c r="J51" s="82">
        <v>5000</v>
      </c>
      <c r="K51" s="35">
        <v>0</v>
      </c>
      <c r="L51" s="81">
        <f t="shared" si="5"/>
        <v>5000</v>
      </c>
    </row>
    <row r="52" spans="2:12" ht="14.25" customHeight="1">
      <c r="B52" s="88" t="s">
        <v>75</v>
      </c>
      <c r="C52" s="40" t="s">
        <v>76</v>
      </c>
      <c r="D52" s="34">
        <v>0</v>
      </c>
      <c r="E52" s="34">
        <v>0</v>
      </c>
      <c r="F52" s="82">
        <v>8500</v>
      </c>
      <c r="G52" s="34">
        <v>0</v>
      </c>
      <c r="H52" s="82">
        <v>8500</v>
      </c>
      <c r="I52" s="34">
        <v>0</v>
      </c>
      <c r="J52" s="34">
        <v>0</v>
      </c>
      <c r="K52" s="34">
        <v>0</v>
      </c>
      <c r="L52" s="35">
        <f t="shared" si="5"/>
        <v>0</v>
      </c>
    </row>
    <row r="53" spans="1:12" ht="14.25" customHeight="1">
      <c r="A53" s="2" t="s">
        <v>11</v>
      </c>
      <c r="B53" s="23">
        <v>60.101</v>
      </c>
      <c r="C53" s="13" t="s">
        <v>28</v>
      </c>
      <c r="D53" s="45">
        <f aca="true" t="shared" si="6" ref="D53:L53">SUM(D47:D52)</f>
        <v>7995</v>
      </c>
      <c r="E53" s="45">
        <f t="shared" si="6"/>
        <v>596</v>
      </c>
      <c r="F53" s="83">
        <f t="shared" si="6"/>
        <v>43500</v>
      </c>
      <c r="G53" s="45">
        <f t="shared" si="6"/>
        <v>582</v>
      </c>
      <c r="H53" s="45">
        <f t="shared" si="6"/>
        <v>43500</v>
      </c>
      <c r="I53" s="45">
        <f t="shared" si="6"/>
        <v>582</v>
      </c>
      <c r="J53" s="83">
        <f t="shared" si="6"/>
        <v>45000</v>
      </c>
      <c r="K53" s="45">
        <f t="shared" si="6"/>
        <v>400</v>
      </c>
      <c r="L53" s="45">
        <f t="shared" si="6"/>
        <v>45400</v>
      </c>
    </row>
    <row r="54" spans="2:12" ht="14.25" customHeight="1">
      <c r="B54" s="21"/>
      <c r="C54" s="13"/>
      <c r="D54" s="17"/>
      <c r="E54" s="17"/>
      <c r="F54" s="17"/>
      <c r="G54" s="17"/>
      <c r="H54" s="17"/>
      <c r="I54" s="17"/>
      <c r="J54" s="17"/>
      <c r="K54" s="17"/>
      <c r="L54" s="17"/>
    </row>
    <row r="55" spans="2:11" ht="14.25" customHeight="1">
      <c r="B55" s="23">
        <v>60.102</v>
      </c>
      <c r="C55" s="13" t="s">
        <v>31</v>
      </c>
      <c r="F55" s="20"/>
      <c r="G55" s="20"/>
      <c r="K55" s="20"/>
    </row>
    <row r="56" spans="2:11" ht="14.25" customHeight="1">
      <c r="B56" s="24">
        <v>0.44</v>
      </c>
      <c r="C56" s="12" t="s">
        <v>32</v>
      </c>
      <c r="F56" s="20"/>
      <c r="G56" s="20"/>
      <c r="K56" s="20"/>
    </row>
    <row r="57" spans="2:12" ht="14.25" customHeight="1">
      <c r="B57" s="88" t="s">
        <v>33</v>
      </c>
      <c r="C57" s="12" t="s">
        <v>17</v>
      </c>
      <c r="D57" s="34">
        <v>0</v>
      </c>
      <c r="E57" s="89">
        <v>7478</v>
      </c>
      <c r="F57" s="34">
        <v>0</v>
      </c>
      <c r="G57" s="89">
        <v>7421</v>
      </c>
      <c r="H57" s="34">
        <v>0</v>
      </c>
      <c r="I57" s="89">
        <v>7421</v>
      </c>
      <c r="J57" s="34">
        <v>0</v>
      </c>
      <c r="K57" s="89">
        <v>10871</v>
      </c>
      <c r="L57" s="18">
        <f>SUM(J57:K57)</f>
        <v>10871</v>
      </c>
    </row>
    <row r="58" spans="2:12" ht="14.25" customHeight="1">
      <c r="B58" s="88" t="s">
        <v>34</v>
      </c>
      <c r="C58" s="12" t="s">
        <v>19</v>
      </c>
      <c r="D58" s="34">
        <v>0</v>
      </c>
      <c r="E58" s="89">
        <v>130</v>
      </c>
      <c r="F58" s="34">
        <v>0</v>
      </c>
      <c r="G58" s="89">
        <v>142</v>
      </c>
      <c r="H58" s="34">
        <v>0</v>
      </c>
      <c r="I58" s="89">
        <v>142</v>
      </c>
      <c r="J58" s="82">
        <v>1</v>
      </c>
      <c r="K58" s="89">
        <v>142</v>
      </c>
      <c r="L58" s="18">
        <f>SUM(J58:K58)</f>
        <v>143</v>
      </c>
    </row>
    <row r="59" spans="2:12" ht="14.25" customHeight="1">
      <c r="B59" s="88" t="s">
        <v>35</v>
      </c>
      <c r="C59" s="12" t="s">
        <v>21</v>
      </c>
      <c r="D59" s="34">
        <v>0</v>
      </c>
      <c r="E59" s="89">
        <v>150</v>
      </c>
      <c r="F59" s="82">
        <v>300</v>
      </c>
      <c r="G59" s="89">
        <v>165</v>
      </c>
      <c r="H59" s="82">
        <v>300</v>
      </c>
      <c r="I59" s="89">
        <v>165</v>
      </c>
      <c r="J59" s="82">
        <v>600</v>
      </c>
      <c r="K59" s="89">
        <v>165</v>
      </c>
      <c r="L59" s="18">
        <f>SUM(J59:K59)</f>
        <v>765</v>
      </c>
    </row>
    <row r="60" spans="2:12" ht="14.25" customHeight="1">
      <c r="B60" s="88" t="s">
        <v>36</v>
      </c>
      <c r="C60" s="12" t="s">
        <v>27</v>
      </c>
      <c r="D60" s="89">
        <v>74</v>
      </c>
      <c r="E60" s="34">
        <v>0</v>
      </c>
      <c r="F60" s="34">
        <v>0</v>
      </c>
      <c r="G60" s="34">
        <v>0</v>
      </c>
      <c r="H60" s="35">
        <v>0</v>
      </c>
      <c r="I60" s="34">
        <v>0</v>
      </c>
      <c r="J60" s="34">
        <v>0</v>
      </c>
      <c r="K60" s="34">
        <v>0</v>
      </c>
      <c r="L60" s="35">
        <f>SUM(J60:K60)</f>
        <v>0</v>
      </c>
    </row>
    <row r="61" spans="2:12" ht="14.25" customHeight="1">
      <c r="B61" s="88" t="s">
        <v>37</v>
      </c>
      <c r="C61" s="12" t="s">
        <v>25</v>
      </c>
      <c r="D61" s="86">
        <v>75</v>
      </c>
      <c r="E61" s="87">
        <v>0</v>
      </c>
      <c r="F61" s="85">
        <v>1</v>
      </c>
      <c r="G61" s="87">
        <v>0</v>
      </c>
      <c r="H61" s="86">
        <v>1</v>
      </c>
      <c r="I61" s="87">
        <v>0</v>
      </c>
      <c r="J61" s="85">
        <v>1</v>
      </c>
      <c r="K61" s="87">
        <v>0</v>
      </c>
      <c r="L61" s="85">
        <f>SUM(J61:K61)</f>
        <v>1</v>
      </c>
    </row>
    <row r="62" spans="1:12" ht="14.25" customHeight="1">
      <c r="A62" s="36" t="s">
        <v>11</v>
      </c>
      <c r="B62" s="94">
        <v>0.44</v>
      </c>
      <c r="C62" s="48" t="s">
        <v>32</v>
      </c>
      <c r="D62" s="86">
        <f aca="true" t="shared" si="7" ref="D62:L62">SUM(D57:D61)</f>
        <v>149</v>
      </c>
      <c r="E62" s="86">
        <f t="shared" si="7"/>
        <v>7758</v>
      </c>
      <c r="F62" s="85">
        <f t="shared" si="7"/>
        <v>301</v>
      </c>
      <c r="G62" s="86">
        <f t="shared" si="7"/>
        <v>7728</v>
      </c>
      <c r="H62" s="86">
        <f t="shared" si="7"/>
        <v>301</v>
      </c>
      <c r="I62" s="86">
        <f t="shared" si="7"/>
        <v>7728</v>
      </c>
      <c r="J62" s="85">
        <f t="shared" si="7"/>
        <v>602</v>
      </c>
      <c r="K62" s="86">
        <f t="shared" si="7"/>
        <v>11178</v>
      </c>
      <c r="L62" s="86">
        <f t="shared" si="7"/>
        <v>11780</v>
      </c>
    </row>
    <row r="63" spans="1:12" ht="12.75">
      <c r="A63" s="2" t="s">
        <v>11</v>
      </c>
      <c r="B63" s="23">
        <v>60.102</v>
      </c>
      <c r="C63" s="13" t="s">
        <v>31</v>
      </c>
      <c r="D63" s="45">
        <f aca="true" t="shared" si="8" ref="D63:L63">D62</f>
        <v>149</v>
      </c>
      <c r="E63" s="45">
        <f t="shared" si="8"/>
        <v>7758</v>
      </c>
      <c r="F63" s="83">
        <f t="shared" si="8"/>
        <v>301</v>
      </c>
      <c r="G63" s="45">
        <f t="shared" si="8"/>
        <v>7728</v>
      </c>
      <c r="H63" s="45">
        <f t="shared" si="8"/>
        <v>301</v>
      </c>
      <c r="I63" s="45">
        <f t="shared" si="8"/>
        <v>7728</v>
      </c>
      <c r="J63" s="83">
        <f t="shared" si="8"/>
        <v>602</v>
      </c>
      <c r="K63" s="45">
        <f t="shared" si="8"/>
        <v>11178</v>
      </c>
      <c r="L63" s="45">
        <f t="shared" si="8"/>
        <v>11780</v>
      </c>
    </row>
    <row r="64" spans="2:12" ht="12.75">
      <c r="B64" s="21"/>
      <c r="C64" s="13"/>
      <c r="D64" s="17"/>
      <c r="E64" s="17"/>
      <c r="F64" s="17"/>
      <c r="G64" s="17"/>
      <c r="H64" s="17"/>
      <c r="I64" s="17"/>
      <c r="J64" s="17"/>
      <c r="K64" s="17"/>
      <c r="L64" s="17"/>
    </row>
    <row r="65" spans="2:11" ht="13.5" customHeight="1">
      <c r="B65" s="23">
        <v>60.109</v>
      </c>
      <c r="C65" s="13" t="s">
        <v>38</v>
      </c>
      <c r="F65" s="20"/>
      <c r="G65" s="20"/>
      <c r="K65" s="20"/>
    </row>
    <row r="66" spans="2:11" ht="13.5" customHeight="1">
      <c r="B66" s="22">
        <v>60</v>
      </c>
      <c r="C66" s="12" t="s">
        <v>15</v>
      </c>
      <c r="F66" s="20"/>
      <c r="G66" s="20"/>
      <c r="K66" s="20"/>
    </row>
    <row r="67" spans="2:12" ht="13.5" customHeight="1">
      <c r="B67" s="88" t="s">
        <v>16</v>
      </c>
      <c r="C67" s="12" t="s">
        <v>17</v>
      </c>
      <c r="D67" s="35">
        <v>0</v>
      </c>
      <c r="E67" s="89">
        <v>3145</v>
      </c>
      <c r="F67" s="35">
        <v>0</v>
      </c>
      <c r="G67" s="89">
        <v>3469</v>
      </c>
      <c r="H67" s="35">
        <v>0</v>
      </c>
      <c r="I67" s="89">
        <v>3469</v>
      </c>
      <c r="J67" s="35">
        <v>0</v>
      </c>
      <c r="K67" s="89">
        <v>3520</v>
      </c>
      <c r="L67" s="18">
        <f>SUM(J67:K67)</f>
        <v>3520</v>
      </c>
    </row>
    <row r="68" spans="2:12" ht="13.5" customHeight="1">
      <c r="B68" s="88" t="s">
        <v>18</v>
      </c>
      <c r="C68" s="12" t="s">
        <v>19</v>
      </c>
      <c r="D68" s="35">
        <v>0</v>
      </c>
      <c r="E68" s="89">
        <v>37</v>
      </c>
      <c r="F68" s="35">
        <v>0</v>
      </c>
      <c r="G68" s="89">
        <v>40</v>
      </c>
      <c r="H68" s="35">
        <v>0</v>
      </c>
      <c r="I68" s="89">
        <v>40</v>
      </c>
      <c r="J68" s="35">
        <v>0</v>
      </c>
      <c r="K68" s="89">
        <v>40</v>
      </c>
      <c r="L68" s="18">
        <f>SUM(J68:K68)</f>
        <v>40</v>
      </c>
    </row>
    <row r="69" spans="2:12" ht="13.5" customHeight="1">
      <c r="B69" s="88" t="s">
        <v>20</v>
      </c>
      <c r="C69" s="12" t="s">
        <v>21</v>
      </c>
      <c r="D69" s="35">
        <v>0</v>
      </c>
      <c r="E69" s="81">
        <v>60</v>
      </c>
      <c r="F69" s="82">
        <v>1</v>
      </c>
      <c r="G69" s="89">
        <v>66</v>
      </c>
      <c r="H69" s="82">
        <v>1</v>
      </c>
      <c r="I69" s="89">
        <v>66</v>
      </c>
      <c r="J69" s="82">
        <v>1</v>
      </c>
      <c r="K69" s="89">
        <v>66</v>
      </c>
      <c r="L69" s="18">
        <f>SUM(J69:K69)</f>
        <v>67</v>
      </c>
    </row>
    <row r="70" spans="2:12" ht="13.5" customHeight="1">
      <c r="B70" s="88" t="s">
        <v>22</v>
      </c>
      <c r="C70" s="12" t="s">
        <v>64</v>
      </c>
      <c r="D70" s="89">
        <v>1474</v>
      </c>
      <c r="E70" s="35">
        <v>0</v>
      </c>
      <c r="F70" s="81">
        <v>1</v>
      </c>
      <c r="G70" s="35">
        <v>0</v>
      </c>
      <c r="H70" s="89">
        <v>1</v>
      </c>
      <c r="I70" s="35">
        <v>0</v>
      </c>
      <c r="J70" s="81">
        <v>3000</v>
      </c>
      <c r="K70" s="35">
        <v>0</v>
      </c>
      <c r="L70" s="81">
        <f>SUM(J70:K70)</f>
        <v>3000</v>
      </c>
    </row>
    <row r="71" spans="1:12" ht="13.5" customHeight="1">
      <c r="A71" s="2" t="s">
        <v>11</v>
      </c>
      <c r="B71" s="22">
        <v>60</v>
      </c>
      <c r="C71" s="12" t="s">
        <v>15</v>
      </c>
      <c r="D71" s="45">
        <f aca="true" t="shared" si="9" ref="D71:L71">SUM(D67:D70)</f>
        <v>1474</v>
      </c>
      <c r="E71" s="45">
        <f t="shared" si="9"/>
        <v>3242</v>
      </c>
      <c r="F71" s="83">
        <f t="shared" si="9"/>
        <v>2</v>
      </c>
      <c r="G71" s="45">
        <f t="shared" si="9"/>
        <v>3575</v>
      </c>
      <c r="H71" s="45">
        <f t="shared" si="9"/>
        <v>2</v>
      </c>
      <c r="I71" s="45">
        <f t="shared" si="9"/>
        <v>3575</v>
      </c>
      <c r="J71" s="83">
        <f t="shared" si="9"/>
        <v>3001</v>
      </c>
      <c r="K71" s="45">
        <f t="shared" si="9"/>
        <v>3626</v>
      </c>
      <c r="L71" s="45">
        <f t="shared" si="9"/>
        <v>6627</v>
      </c>
    </row>
    <row r="72" spans="1:12" ht="13.5" customHeight="1">
      <c r="A72" s="2" t="s">
        <v>11</v>
      </c>
      <c r="B72" s="23">
        <v>60.109</v>
      </c>
      <c r="C72" s="13" t="s">
        <v>38</v>
      </c>
      <c r="D72" s="45">
        <f aca="true" t="shared" si="10" ref="D72:L72">D71</f>
        <v>1474</v>
      </c>
      <c r="E72" s="45">
        <f t="shared" si="10"/>
        <v>3242</v>
      </c>
      <c r="F72" s="83">
        <f t="shared" si="10"/>
        <v>2</v>
      </c>
      <c r="G72" s="45">
        <f t="shared" si="10"/>
        <v>3575</v>
      </c>
      <c r="H72" s="45">
        <f t="shared" si="10"/>
        <v>2</v>
      </c>
      <c r="I72" s="45">
        <f t="shared" si="10"/>
        <v>3575</v>
      </c>
      <c r="J72" s="83">
        <f t="shared" si="10"/>
        <v>3001</v>
      </c>
      <c r="K72" s="45">
        <f t="shared" si="10"/>
        <v>3626</v>
      </c>
      <c r="L72" s="45">
        <f t="shared" si="10"/>
        <v>6627</v>
      </c>
    </row>
    <row r="73" spans="2:12" ht="13.5" customHeight="1">
      <c r="B73" s="23"/>
      <c r="C73" s="13"/>
      <c r="D73" s="18"/>
      <c r="E73" s="18"/>
      <c r="F73" s="18"/>
      <c r="G73" s="18"/>
      <c r="H73" s="18"/>
      <c r="I73" s="18"/>
      <c r="J73" s="18"/>
      <c r="K73" s="18"/>
      <c r="L73" s="18"/>
    </row>
    <row r="74" spans="2:11" ht="13.5" customHeight="1">
      <c r="B74" s="25">
        <v>60.11</v>
      </c>
      <c r="C74" s="13" t="s">
        <v>39</v>
      </c>
      <c r="D74" s="18"/>
      <c r="E74" s="18"/>
      <c r="F74" s="20"/>
      <c r="G74" s="20"/>
      <c r="K74" s="20"/>
    </row>
    <row r="75" spans="2:11" ht="13.5" customHeight="1">
      <c r="B75" s="1">
        <v>62</v>
      </c>
      <c r="C75" s="12" t="s">
        <v>40</v>
      </c>
      <c r="F75" s="20"/>
      <c r="G75" s="20"/>
      <c r="K75" s="20"/>
    </row>
    <row r="76" spans="2:12" ht="13.5" customHeight="1">
      <c r="B76" s="88" t="s">
        <v>41</v>
      </c>
      <c r="C76" s="12" t="s">
        <v>17</v>
      </c>
      <c r="D76" s="89">
        <v>6546</v>
      </c>
      <c r="E76" s="89">
        <v>10367</v>
      </c>
      <c r="F76" s="81">
        <v>7845</v>
      </c>
      <c r="G76" s="89">
        <v>11108</v>
      </c>
      <c r="H76" s="89">
        <v>7845</v>
      </c>
      <c r="I76" s="89">
        <v>11108</v>
      </c>
      <c r="J76" s="81">
        <v>9500</v>
      </c>
      <c r="K76" s="89">
        <v>12900</v>
      </c>
      <c r="L76" s="18">
        <f>SUM(J76:K76)</f>
        <v>22400</v>
      </c>
    </row>
    <row r="77" spans="2:12" ht="13.5" customHeight="1">
      <c r="B77" s="88" t="s">
        <v>42</v>
      </c>
      <c r="C77" s="12" t="s">
        <v>19</v>
      </c>
      <c r="D77" s="34">
        <v>0</v>
      </c>
      <c r="E77" s="89">
        <v>37</v>
      </c>
      <c r="F77" s="35">
        <v>0</v>
      </c>
      <c r="G77" s="89">
        <v>40</v>
      </c>
      <c r="H77" s="35">
        <v>0</v>
      </c>
      <c r="I77" s="89">
        <v>40</v>
      </c>
      <c r="J77" s="35">
        <v>0</v>
      </c>
      <c r="K77" s="89">
        <v>40</v>
      </c>
      <c r="L77" s="18">
        <f>SUM(J77:K77)</f>
        <v>40</v>
      </c>
    </row>
    <row r="78" spans="2:12" ht="13.5" customHeight="1">
      <c r="B78" s="88" t="s">
        <v>43</v>
      </c>
      <c r="C78" s="12" t="s">
        <v>21</v>
      </c>
      <c r="D78" s="35">
        <v>0</v>
      </c>
      <c r="E78" s="89">
        <v>630</v>
      </c>
      <c r="F78" s="35">
        <v>0</v>
      </c>
      <c r="G78" s="89">
        <v>650</v>
      </c>
      <c r="H78" s="35">
        <v>0</v>
      </c>
      <c r="I78" s="89">
        <v>650</v>
      </c>
      <c r="J78" s="35">
        <v>0</v>
      </c>
      <c r="K78" s="89">
        <v>650</v>
      </c>
      <c r="L78" s="18">
        <f>SUM(J78:K78)</f>
        <v>650</v>
      </c>
    </row>
    <row r="79" spans="2:12" ht="13.5" customHeight="1">
      <c r="B79" s="88" t="s">
        <v>44</v>
      </c>
      <c r="C79" s="12" t="s">
        <v>27</v>
      </c>
      <c r="D79" s="81">
        <v>4651</v>
      </c>
      <c r="E79" s="35">
        <v>0</v>
      </c>
      <c r="F79" s="81">
        <v>20000</v>
      </c>
      <c r="G79" s="35">
        <v>0</v>
      </c>
      <c r="H79" s="89">
        <v>20000</v>
      </c>
      <c r="I79" s="35">
        <v>0</v>
      </c>
      <c r="J79" s="81">
        <v>35000</v>
      </c>
      <c r="K79" s="35">
        <v>0</v>
      </c>
      <c r="L79" s="81">
        <f>SUM(J79:K79)</f>
        <v>35000</v>
      </c>
    </row>
    <row r="80" spans="1:12" ht="13.5" customHeight="1">
      <c r="A80" s="2" t="s">
        <v>11</v>
      </c>
      <c r="B80" s="1">
        <v>62</v>
      </c>
      <c r="C80" s="12" t="s">
        <v>40</v>
      </c>
      <c r="D80" s="45">
        <f>SUM(D76:D79)</f>
        <v>11197</v>
      </c>
      <c r="E80" s="45">
        <f aca="true" t="shared" si="11" ref="E80:L80">SUM(E76:E79)</f>
        <v>11034</v>
      </c>
      <c r="F80" s="83">
        <f t="shared" si="11"/>
        <v>27845</v>
      </c>
      <c r="G80" s="45">
        <f t="shared" si="11"/>
        <v>11798</v>
      </c>
      <c r="H80" s="45">
        <f t="shared" si="11"/>
        <v>27845</v>
      </c>
      <c r="I80" s="45">
        <f t="shared" si="11"/>
        <v>11798</v>
      </c>
      <c r="J80" s="83">
        <f t="shared" si="11"/>
        <v>44500</v>
      </c>
      <c r="K80" s="45">
        <f t="shared" si="11"/>
        <v>13590</v>
      </c>
      <c r="L80" s="45">
        <f t="shared" si="11"/>
        <v>58090</v>
      </c>
    </row>
    <row r="81" spans="1:12" ht="13.5" customHeight="1">
      <c r="A81" s="2" t="s">
        <v>11</v>
      </c>
      <c r="B81" s="25">
        <v>60.11</v>
      </c>
      <c r="C81" s="13" t="s">
        <v>39</v>
      </c>
      <c r="D81" s="45">
        <f aca="true" t="shared" si="12" ref="D81:L81">D80</f>
        <v>11197</v>
      </c>
      <c r="E81" s="45">
        <f t="shared" si="12"/>
        <v>11034</v>
      </c>
      <c r="F81" s="83">
        <f t="shared" si="12"/>
        <v>27845</v>
      </c>
      <c r="G81" s="45">
        <f t="shared" si="12"/>
        <v>11798</v>
      </c>
      <c r="H81" s="45">
        <f t="shared" si="12"/>
        <v>27845</v>
      </c>
      <c r="I81" s="45">
        <f t="shared" si="12"/>
        <v>11798</v>
      </c>
      <c r="J81" s="83">
        <f t="shared" si="12"/>
        <v>44500</v>
      </c>
      <c r="K81" s="45">
        <f t="shared" si="12"/>
        <v>13590</v>
      </c>
      <c r="L81" s="45">
        <f t="shared" si="12"/>
        <v>58090</v>
      </c>
    </row>
    <row r="82" spans="1:12" ht="13.5" customHeight="1">
      <c r="A82" s="2" t="s">
        <v>11</v>
      </c>
      <c r="B82" s="1">
        <v>60</v>
      </c>
      <c r="C82" s="12" t="s">
        <v>23</v>
      </c>
      <c r="D82" s="45">
        <f aca="true" t="shared" si="13" ref="D82:L82">D81+D72+D63+D53+D44+D38</f>
        <v>22265</v>
      </c>
      <c r="E82" s="45">
        <f t="shared" si="13"/>
        <v>30263</v>
      </c>
      <c r="F82" s="83">
        <f t="shared" si="13"/>
        <v>76666</v>
      </c>
      <c r="G82" s="45">
        <f t="shared" si="13"/>
        <v>31458</v>
      </c>
      <c r="H82" s="45">
        <f t="shared" si="13"/>
        <v>76666</v>
      </c>
      <c r="I82" s="45">
        <f t="shared" si="13"/>
        <v>31458</v>
      </c>
      <c r="J82" s="83">
        <f t="shared" si="13"/>
        <v>101098</v>
      </c>
      <c r="K82" s="45">
        <f t="shared" si="13"/>
        <v>37206</v>
      </c>
      <c r="L82" s="45">
        <f t="shared" si="13"/>
        <v>138304</v>
      </c>
    </row>
    <row r="83" spans="1:12" ht="13.5" customHeight="1">
      <c r="A83" s="12" t="s">
        <v>11</v>
      </c>
      <c r="B83" s="21">
        <v>2220</v>
      </c>
      <c r="C83" s="13" t="s">
        <v>1</v>
      </c>
      <c r="D83" s="45">
        <f aca="true" t="shared" si="14" ref="D83:L83">D82+D27</f>
        <v>22564</v>
      </c>
      <c r="E83" s="45">
        <f t="shared" si="14"/>
        <v>30750</v>
      </c>
      <c r="F83" s="83">
        <f t="shared" si="14"/>
        <v>81666</v>
      </c>
      <c r="G83" s="45">
        <f t="shared" si="14"/>
        <v>32026</v>
      </c>
      <c r="H83" s="45">
        <f t="shared" si="14"/>
        <v>81666</v>
      </c>
      <c r="I83" s="45">
        <f t="shared" si="14"/>
        <v>32026</v>
      </c>
      <c r="J83" s="83">
        <f t="shared" si="14"/>
        <v>104099</v>
      </c>
      <c r="K83" s="45">
        <f t="shared" si="14"/>
        <v>37850</v>
      </c>
      <c r="L83" s="45">
        <f t="shared" si="14"/>
        <v>141949</v>
      </c>
    </row>
    <row r="84" spans="1:12" ht="13.5" customHeight="1">
      <c r="A84" s="12"/>
      <c r="B84" s="21"/>
      <c r="C84" s="13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3.5" customHeight="1">
      <c r="A85" s="2" t="s">
        <v>13</v>
      </c>
      <c r="B85" s="21">
        <v>2251</v>
      </c>
      <c r="C85" s="13" t="s">
        <v>45</v>
      </c>
      <c r="D85" s="17"/>
      <c r="E85" s="17"/>
      <c r="F85" s="17"/>
      <c r="G85" s="17"/>
      <c r="H85" s="17"/>
      <c r="I85" s="17"/>
      <c r="J85" s="17"/>
      <c r="K85" s="17"/>
      <c r="L85" s="17"/>
    </row>
    <row r="86" spans="2:12" ht="13.5" customHeight="1">
      <c r="B86" s="26">
        <v>0.09</v>
      </c>
      <c r="C86" s="13" t="s">
        <v>54</v>
      </c>
      <c r="D86" s="17"/>
      <c r="E86" s="17"/>
      <c r="F86" s="17"/>
      <c r="G86" s="17"/>
      <c r="H86" s="17"/>
      <c r="I86" s="17"/>
      <c r="J86" s="17"/>
      <c r="K86" s="17"/>
      <c r="L86" s="17"/>
    </row>
    <row r="87" spans="2:11" ht="25.5">
      <c r="B87" s="1">
        <v>18</v>
      </c>
      <c r="C87" s="12" t="s">
        <v>78</v>
      </c>
      <c r="F87" s="20"/>
      <c r="G87" s="20"/>
      <c r="K87" s="20"/>
    </row>
    <row r="88" spans="2:12" ht="13.5" customHeight="1">
      <c r="B88" s="88" t="s">
        <v>46</v>
      </c>
      <c r="C88" s="12" t="s">
        <v>17</v>
      </c>
      <c r="D88" s="35">
        <v>0</v>
      </c>
      <c r="E88" s="89">
        <v>1047</v>
      </c>
      <c r="F88" s="35">
        <v>0</v>
      </c>
      <c r="G88" s="89">
        <v>1025</v>
      </c>
      <c r="H88" s="35">
        <v>0</v>
      </c>
      <c r="I88" s="89">
        <v>1025</v>
      </c>
      <c r="J88" s="35">
        <v>0</v>
      </c>
      <c r="K88" s="89">
        <v>1300</v>
      </c>
      <c r="L88" s="18">
        <f>SUM(J88:K88)</f>
        <v>1300</v>
      </c>
    </row>
    <row r="89" spans="2:12" ht="13.5" customHeight="1">
      <c r="B89" s="88" t="s">
        <v>47</v>
      </c>
      <c r="C89" s="12" t="s">
        <v>19</v>
      </c>
      <c r="D89" s="35">
        <v>0</v>
      </c>
      <c r="E89" s="89">
        <v>22</v>
      </c>
      <c r="F89" s="35">
        <v>0</v>
      </c>
      <c r="G89" s="89">
        <v>20</v>
      </c>
      <c r="H89" s="35">
        <v>0</v>
      </c>
      <c r="I89" s="89">
        <v>20</v>
      </c>
      <c r="J89" s="35">
        <v>0</v>
      </c>
      <c r="K89" s="89">
        <v>20</v>
      </c>
      <c r="L89" s="18">
        <f>SUM(J89:K89)</f>
        <v>20</v>
      </c>
    </row>
    <row r="90" spans="2:12" ht="13.5" customHeight="1">
      <c r="B90" s="88" t="s">
        <v>48</v>
      </c>
      <c r="C90" s="12" t="s">
        <v>21</v>
      </c>
      <c r="D90" s="35">
        <v>0</v>
      </c>
      <c r="E90" s="81">
        <v>51</v>
      </c>
      <c r="F90" s="35">
        <v>0</v>
      </c>
      <c r="G90" s="89">
        <v>55</v>
      </c>
      <c r="H90" s="35">
        <v>0</v>
      </c>
      <c r="I90" s="89">
        <v>55</v>
      </c>
      <c r="J90" s="81">
        <v>1</v>
      </c>
      <c r="K90" s="89">
        <v>55</v>
      </c>
      <c r="L90" s="18">
        <f>SUM(J90:K90)</f>
        <v>56</v>
      </c>
    </row>
    <row r="91" spans="1:12" ht="25.5">
      <c r="A91" s="2" t="s">
        <v>11</v>
      </c>
      <c r="B91" s="1">
        <v>18</v>
      </c>
      <c r="C91" s="12" t="s">
        <v>79</v>
      </c>
      <c r="D91" s="47">
        <f aca="true" t="shared" si="15" ref="D91:L91">SUM(D88:D90)</f>
        <v>0</v>
      </c>
      <c r="E91" s="45">
        <f t="shared" si="15"/>
        <v>1120</v>
      </c>
      <c r="F91" s="47">
        <f t="shared" si="15"/>
        <v>0</v>
      </c>
      <c r="G91" s="45">
        <f t="shared" si="15"/>
        <v>1100</v>
      </c>
      <c r="H91" s="47">
        <f t="shared" si="15"/>
        <v>0</v>
      </c>
      <c r="I91" s="45">
        <f t="shared" si="15"/>
        <v>1100</v>
      </c>
      <c r="J91" s="83">
        <f t="shared" si="15"/>
        <v>1</v>
      </c>
      <c r="K91" s="45">
        <f t="shared" si="15"/>
        <v>1375</v>
      </c>
      <c r="L91" s="45">
        <f t="shared" si="15"/>
        <v>1376</v>
      </c>
    </row>
    <row r="92" spans="1:12" ht="13.5" customHeight="1">
      <c r="A92" s="36" t="s">
        <v>11</v>
      </c>
      <c r="B92" s="97">
        <v>0.09</v>
      </c>
      <c r="C92" s="96" t="s">
        <v>54</v>
      </c>
      <c r="D92" s="84">
        <f aca="true" t="shared" si="16" ref="D92:L92">D91</f>
        <v>0</v>
      </c>
      <c r="E92" s="86">
        <f t="shared" si="16"/>
        <v>1120</v>
      </c>
      <c r="F92" s="84">
        <f t="shared" si="16"/>
        <v>0</v>
      </c>
      <c r="G92" s="86">
        <f t="shared" si="16"/>
        <v>1100</v>
      </c>
      <c r="H92" s="84">
        <f t="shared" si="16"/>
        <v>0</v>
      </c>
      <c r="I92" s="86">
        <f t="shared" si="16"/>
        <v>1100</v>
      </c>
      <c r="J92" s="85">
        <f t="shared" si="16"/>
        <v>1</v>
      </c>
      <c r="K92" s="86">
        <f t="shared" si="16"/>
        <v>1375</v>
      </c>
      <c r="L92" s="86">
        <f t="shared" si="16"/>
        <v>1376</v>
      </c>
    </row>
    <row r="93" spans="1:12" ht="13.5" customHeight="1">
      <c r="A93" s="36" t="s">
        <v>11</v>
      </c>
      <c r="B93" s="95">
        <v>2251</v>
      </c>
      <c r="C93" s="96" t="s">
        <v>45</v>
      </c>
      <c r="D93" s="84">
        <f aca="true" t="shared" si="17" ref="D93:L93">D91</f>
        <v>0</v>
      </c>
      <c r="E93" s="86">
        <f t="shared" si="17"/>
        <v>1120</v>
      </c>
      <c r="F93" s="84">
        <f t="shared" si="17"/>
        <v>0</v>
      </c>
      <c r="G93" s="86">
        <f t="shared" si="17"/>
        <v>1100</v>
      </c>
      <c r="H93" s="84">
        <f t="shared" si="17"/>
        <v>0</v>
      </c>
      <c r="I93" s="86">
        <f t="shared" si="17"/>
        <v>1100</v>
      </c>
      <c r="J93" s="85">
        <f t="shared" si="17"/>
        <v>1</v>
      </c>
      <c r="K93" s="86">
        <f t="shared" si="17"/>
        <v>1375</v>
      </c>
      <c r="L93" s="86">
        <f t="shared" si="17"/>
        <v>1376</v>
      </c>
    </row>
    <row r="94" spans="1:12" ht="13.5" customHeight="1">
      <c r="A94" s="15" t="s">
        <v>11</v>
      </c>
      <c r="B94" s="27"/>
      <c r="C94" s="16" t="s">
        <v>12</v>
      </c>
      <c r="D94" s="45">
        <f aca="true" t="shared" si="18" ref="D94:L94">D83+D93</f>
        <v>22564</v>
      </c>
      <c r="E94" s="45">
        <f t="shared" si="18"/>
        <v>31870</v>
      </c>
      <c r="F94" s="83">
        <f t="shared" si="18"/>
        <v>81666</v>
      </c>
      <c r="G94" s="45">
        <f t="shared" si="18"/>
        <v>33126</v>
      </c>
      <c r="H94" s="45">
        <f t="shared" si="18"/>
        <v>81666</v>
      </c>
      <c r="I94" s="45">
        <f t="shared" si="18"/>
        <v>33126</v>
      </c>
      <c r="J94" s="83">
        <f t="shared" si="18"/>
        <v>104100</v>
      </c>
      <c r="K94" s="45">
        <f t="shared" si="18"/>
        <v>39225</v>
      </c>
      <c r="L94" s="45">
        <f t="shared" si="18"/>
        <v>143325</v>
      </c>
    </row>
    <row r="95" spans="2:12" ht="12.75">
      <c r="B95" s="21"/>
      <c r="C95" s="14"/>
      <c r="F95" s="19"/>
      <c r="G95" s="19"/>
      <c r="H95" s="19"/>
      <c r="I95" s="19"/>
      <c r="J95" s="19"/>
      <c r="K95" s="19"/>
      <c r="L95" s="19"/>
    </row>
    <row r="96" spans="1:11" ht="12.75">
      <c r="A96" s="37"/>
      <c r="B96" s="38"/>
      <c r="C96" s="64" t="s">
        <v>55</v>
      </c>
      <c r="F96" s="20"/>
      <c r="G96" s="20"/>
      <c r="K96" s="20"/>
    </row>
    <row r="97" spans="1:11" ht="25.5">
      <c r="A97" s="42" t="s">
        <v>13</v>
      </c>
      <c r="B97" s="65">
        <v>4220</v>
      </c>
      <c r="C97" s="66" t="s">
        <v>59</v>
      </c>
      <c r="F97" s="20"/>
      <c r="G97" s="20"/>
      <c r="K97" s="20"/>
    </row>
    <row r="98" spans="1:12" ht="12.75">
      <c r="A98" s="76"/>
      <c r="B98" s="77">
        <v>60</v>
      </c>
      <c r="C98" s="76" t="s">
        <v>23</v>
      </c>
      <c r="D98" s="78"/>
      <c r="E98" s="78"/>
      <c r="F98" s="78"/>
      <c r="G98" s="78"/>
      <c r="H98" s="78"/>
      <c r="I98" s="78"/>
      <c r="J98" s="78"/>
      <c r="K98" s="78"/>
      <c r="L98" s="78"/>
    </row>
    <row r="99" spans="1:12" ht="12.75">
      <c r="A99" s="76"/>
      <c r="B99" s="67">
        <v>60.101</v>
      </c>
      <c r="C99" s="79" t="s">
        <v>56</v>
      </c>
      <c r="D99" s="78"/>
      <c r="E99" s="78"/>
      <c r="F99" s="78"/>
      <c r="G99" s="78"/>
      <c r="H99" s="78"/>
      <c r="I99" s="78"/>
      <c r="J99" s="78"/>
      <c r="K99" s="78"/>
      <c r="L99" s="78"/>
    </row>
    <row r="100" spans="1:11" ht="12.75">
      <c r="A100" s="37"/>
      <c r="B100" s="38">
        <v>18</v>
      </c>
      <c r="C100" s="37" t="s">
        <v>57</v>
      </c>
      <c r="F100" s="20"/>
      <c r="G100" s="20"/>
      <c r="K100" s="20"/>
    </row>
    <row r="101" spans="1:12" ht="12.75">
      <c r="A101" s="37"/>
      <c r="B101" s="38" t="s">
        <v>60</v>
      </c>
      <c r="C101" s="37" t="s">
        <v>77</v>
      </c>
      <c r="D101" s="82">
        <v>12539</v>
      </c>
      <c r="E101" s="34">
        <v>0</v>
      </c>
      <c r="F101" s="82">
        <v>9500</v>
      </c>
      <c r="G101" s="34">
        <v>0</v>
      </c>
      <c r="H101" s="82">
        <v>9500</v>
      </c>
      <c r="I101" s="34">
        <v>0</v>
      </c>
      <c r="J101" s="82">
        <v>2500</v>
      </c>
      <c r="K101" s="34">
        <v>0</v>
      </c>
      <c r="L101" s="81">
        <f>SUM(J101:K101)</f>
        <v>2500</v>
      </c>
    </row>
    <row r="102" spans="1:12" ht="12.75">
      <c r="A102" s="37" t="s">
        <v>11</v>
      </c>
      <c r="B102" s="38">
        <v>18</v>
      </c>
      <c r="C102" s="37" t="s">
        <v>57</v>
      </c>
      <c r="D102" s="44">
        <f aca="true" t="shared" si="19" ref="D102:L102">SUM(D101:D101)</f>
        <v>12539</v>
      </c>
      <c r="E102" s="46">
        <f t="shared" si="19"/>
        <v>0</v>
      </c>
      <c r="F102" s="44">
        <f t="shared" si="19"/>
        <v>9500</v>
      </c>
      <c r="G102" s="46">
        <f t="shared" si="19"/>
        <v>0</v>
      </c>
      <c r="H102" s="44">
        <f t="shared" si="19"/>
        <v>9500</v>
      </c>
      <c r="I102" s="46">
        <f t="shared" si="19"/>
        <v>0</v>
      </c>
      <c r="J102" s="44">
        <f t="shared" si="19"/>
        <v>2500</v>
      </c>
      <c r="K102" s="46">
        <f t="shared" si="19"/>
        <v>0</v>
      </c>
      <c r="L102" s="44">
        <f t="shared" si="19"/>
        <v>2500</v>
      </c>
    </row>
    <row r="103" spans="1:12" ht="12.75">
      <c r="A103" s="37" t="s">
        <v>11</v>
      </c>
      <c r="B103" s="67">
        <v>60.101</v>
      </c>
      <c r="C103" s="64" t="s">
        <v>56</v>
      </c>
      <c r="D103" s="44">
        <f aca="true" t="shared" si="20" ref="D103:L106">D102</f>
        <v>12539</v>
      </c>
      <c r="E103" s="46">
        <f t="shared" si="20"/>
        <v>0</v>
      </c>
      <c r="F103" s="44">
        <f t="shared" si="20"/>
        <v>9500</v>
      </c>
      <c r="G103" s="46">
        <f t="shared" si="20"/>
        <v>0</v>
      </c>
      <c r="H103" s="44">
        <f t="shared" si="20"/>
        <v>9500</v>
      </c>
      <c r="I103" s="46">
        <f t="shared" si="20"/>
        <v>0</v>
      </c>
      <c r="J103" s="44">
        <f t="shared" si="20"/>
        <v>2500</v>
      </c>
      <c r="K103" s="46">
        <f t="shared" si="20"/>
        <v>0</v>
      </c>
      <c r="L103" s="44">
        <f t="shared" si="20"/>
        <v>2500</v>
      </c>
    </row>
    <row r="104" spans="1:12" ht="12.75">
      <c r="A104" s="37" t="s">
        <v>11</v>
      </c>
      <c r="B104" s="38">
        <v>60</v>
      </c>
      <c r="C104" s="37" t="s">
        <v>23</v>
      </c>
      <c r="D104" s="44">
        <f t="shared" si="20"/>
        <v>12539</v>
      </c>
      <c r="E104" s="46">
        <f t="shared" si="20"/>
        <v>0</v>
      </c>
      <c r="F104" s="44">
        <f t="shared" si="20"/>
        <v>9500</v>
      </c>
      <c r="G104" s="46">
        <f t="shared" si="20"/>
        <v>0</v>
      </c>
      <c r="H104" s="44">
        <f t="shared" si="20"/>
        <v>9500</v>
      </c>
      <c r="I104" s="46">
        <f t="shared" si="20"/>
        <v>0</v>
      </c>
      <c r="J104" s="44">
        <f t="shared" si="20"/>
        <v>2500</v>
      </c>
      <c r="K104" s="46">
        <f t="shared" si="20"/>
        <v>0</v>
      </c>
      <c r="L104" s="44">
        <f t="shared" si="20"/>
        <v>2500</v>
      </c>
    </row>
    <row r="105" spans="1:12" ht="25.5">
      <c r="A105" s="42" t="s">
        <v>11</v>
      </c>
      <c r="B105" s="65">
        <v>4220</v>
      </c>
      <c r="C105" s="68" t="s">
        <v>59</v>
      </c>
      <c r="D105" s="44">
        <f t="shared" si="20"/>
        <v>12539</v>
      </c>
      <c r="E105" s="46">
        <f t="shared" si="20"/>
        <v>0</v>
      </c>
      <c r="F105" s="44">
        <f t="shared" si="20"/>
        <v>9500</v>
      </c>
      <c r="G105" s="46">
        <f t="shared" si="20"/>
        <v>0</v>
      </c>
      <c r="H105" s="44">
        <f t="shared" si="20"/>
        <v>9500</v>
      </c>
      <c r="I105" s="46">
        <f t="shared" si="20"/>
        <v>0</v>
      </c>
      <c r="J105" s="44">
        <f t="shared" si="20"/>
        <v>2500</v>
      </c>
      <c r="K105" s="46">
        <f t="shared" si="20"/>
        <v>0</v>
      </c>
      <c r="L105" s="44">
        <f t="shared" si="20"/>
        <v>2500</v>
      </c>
    </row>
    <row r="106" spans="1:12" ht="12.75">
      <c r="A106" s="15" t="s">
        <v>11</v>
      </c>
      <c r="B106" s="27"/>
      <c r="C106" s="74" t="s">
        <v>55</v>
      </c>
      <c r="D106" s="44">
        <f t="shared" si="20"/>
        <v>12539</v>
      </c>
      <c r="E106" s="46">
        <f t="shared" si="20"/>
        <v>0</v>
      </c>
      <c r="F106" s="44">
        <f t="shared" si="20"/>
        <v>9500</v>
      </c>
      <c r="G106" s="46">
        <f t="shared" si="20"/>
        <v>0</v>
      </c>
      <c r="H106" s="44">
        <f t="shared" si="20"/>
        <v>9500</v>
      </c>
      <c r="I106" s="46">
        <f t="shared" si="20"/>
        <v>0</v>
      </c>
      <c r="J106" s="44">
        <f t="shared" si="20"/>
        <v>2500</v>
      </c>
      <c r="K106" s="46">
        <f t="shared" si="20"/>
        <v>0</v>
      </c>
      <c r="L106" s="44">
        <f t="shared" si="20"/>
        <v>2500</v>
      </c>
    </row>
    <row r="107" spans="1:12" ht="12.75">
      <c r="A107" s="15" t="s">
        <v>11</v>
      </c>
      <c r="B107" s="75"/>
      <c r="C107" s="74" t="s">
        <v>4</v>
      </c>
      <c r="D107" s="44">
        <f aca="true" t="shared" si="21" ref="D107:L107">D106+D94</f>
        <v>35103</v>
      </c>
      <c r="E107" s="44">
        <f t="shared" si="21"/>
        <v>31870</v>
      </c>
      <c r="F107" s="44">
        <f t="shared" si="21"/>
        <v>91166</v>
      </c>
      <c r="G107" s="44">
        <f t="shared" si="21"/>
        <v>33126</v>
      </c>
      <c r="H107" s="44">
        <f t="shared" si="21"/>
        <v>91166</v>
      </c>
      <c r="I107" s="44">
        <f t="shared" si="21"/>
        <v>33126</v>
      </c>
      <c r="J107" s="44">
        <f>J106+J94</f>
        <v>106600</v>
      </c>
      <c r="K107" s="44">
        <f t="shared" si="21"/>
        <v>39225</v>
      </c>
      <c r="L107" s="44">
        <f t="shared" si="21"/>
        <v>145825</v>
      </c>
    </row>
  </sheetData>
  <sheetProtection/>
  <autoFilter ref="B16:L107"/>
  <mergeCells count="11">
    <mergeCell ref="D13:E13"/>
    <mergeCell ref="F13:G13"/>
    <mergeCell ref="A1:L1"/>
    <mergeCell ref="A2:L2"/>
    <mergeCell ref="D12:E12"/>
    <mergeCell ref="J12:L12"/>
    <mergeCell ref="B6:D6"/>
    <mergeCell ref="F12:G12"/>
    <mergeCell ref="H12:I12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0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2013-04-21T09:28:18Z</cp:lastPrinted>
  <dcterms:created xsi:type="dcterms:W3CDTF">2004-06-02T16:18:07Z</dcterms:created>
  <dcterms:modified xsi:type="dcterms:W3CDTF">2013-04-25T01:56:25Z</dcterms:modified>
  <cp:category/>
  <cp:version/>
  <cp:contentType/>
  <cp:contentStatus/>
</cp:coreProperties>
</file>