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7875" windowWidth="7080" windowHeight="7320" activeTab="0"/>
  </bookViews>
  <sheets>
    <sheet name="dem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'dem26'!$A$14:$L$46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'dem26'!$K$45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'dem26'!$A$1:$L$48</definedName>
    <definedName name="_xlnm.Print_Titles" localSheetId="0">'dem26'!$11:$14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'dem26'!#REF!</definedName>
    <definedName name="scst">#REF!</definedName>
    <definedName name="sgs" localSheetId="0">'dem26'!$D$43:$L$43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swc">#REF!</definedName>
    <definedName name="tax" localSheetId="0">'dem26'!$D$32:$L$32</definedName>
    <definedName name="tax">#REF!</definedName>
    <definedName name="udhd">#REF!</definedName>
    <definedName name="urbancap">#REF!</definedName>
    <definedName name="Voted" localSheetId="0">'dem26'!$E$9:$G$9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'dem26'!$A$1:$L$48</definedName>
    <definedName name="Z_239EE218_578E_4317_BEED_14D5D7089E27_.wvu.PrintArea" localSheetId="0" hidden="1">'dem26'!$A$1:$L$45</definedName>
    <definedName name="Z_239EE218_578E_4317_BEED_14D5D7089E27_.wvu.PrintTitles" localSheetId="0" hidden="1">'dem26'!$11:$14</definedName>
    <definedName name="Z_302A3EA3_AE96_11D5_A646_0050BA3D7AFD_.wvu.FilterData" localSheetId="0" hidden="1">'dem26'!$A$1:$L$48</definedName>
    <definedName name="Z_302A3EA3_AE96_11D5_A646_0050BA3D7AFD_.wvu.PrintArea" localSheetId="0" hidden="1">'dem26'!$A$1:$L$45</definedName>
    <definedName name="Z_302A3EA3_AE96_11D5_A646_0050BA3D7AFD_.wvu.PrintTitles" localSheetId="0" hidden="1">'dem26'!$11:$14</definedName>
    <definedName name="Z_36DBA021_0ECB_11D4_8064_004005726899_.wvu.PrintTitles" localSheetId="0" hidden="1">'dem26'!$11:$14</definedName>
    <definedName name="Z_93EBE921_AE91_11D5_8685_004005726899_.wvu.PrintTitles" localSheetId="0" hidden="1">'dem26'!$11:$14</definedName>
    <definedName name="Z_94DA79C1_0FDE_11D5_9579_000021DAEEA2_.wvu.PrintArea" localSheetId="0" hidden="1">'dem26'!$A$1:$L$45</definedName>
    <definedName name="Z_94DA79C1_0FDE_11D5_9579_000021DAEEA2_.wvu.PrintTitles" localSheetId="0" hidden="1">'dem26'!$11:$14</definedName>
    <definedName name="Z_C868F8C3_16D7_11D5_A68D_81D6213F5331_.wvu.PrintTitles" localSheetId="0" hidden="1">'dem26'!$11:$14</definedName>
    <definedName name="Z_E5DF37BD_125C_11D5_8DC4_D0F5D88B3549_.wvu.PrintArea" localSheetId="0" hidden="1">'dem26'!$A$1:$L$45</definedName>
    <definedName name="Z_E5DF37BD_125C_11D5_8DC4_D0F5D88B3549_.wvu.PrintTitles" localSheetId="0" hidden="1">'dem26'!$11:$14</definedName>
    <definedName name="Z_F8ADACC1_164E_11D6_B603_000021DAEEA2_.wvu.PrintTitles" localSheetId="0" hidden="1">'dem26'!$11:$14</definedName>
  </definedNames>
  <calcPr fullCalcOnLoad="1"/>
</workbook>
</file>

<file path=xl/sharedStrings.xml><?xml version="1.0" encoding="utf-8"?>
<sst xmlns="http://schemas.openxmlformats.org/spreadsheetml/2006/main" count="83" uniqueCount="48">
  <si>
    <t>MOTOR VEHICLES</t>
  </si>
  <si>
    <t>Taxes on Vehicles</t>
  </si>
  <si>
    <t>(d) Administrative Services</t>
  </si>
  <si>
    <t>Secretariat - General Services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</si>
  <si>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</si>
  <si>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</si>
  <si>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</si>
  <si>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</si>
  <si>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</si>
  <si>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</si>
  <si>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</si>
  <si>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</si>
  <si>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</si>
  <si>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</si>
  <si>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</si>
  <si>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</si>
  <si>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</si>
  <si>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</si>
  <si>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</si>
  <si>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</si>
  <si>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</si>
  <si>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</si>
  <si>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</si>
  <si>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</si>
  <si>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</si>
  <si>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</si>
  <si>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</si>
  <si>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</si>
  <si>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</si>
  <si>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</si>
  <si>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27.00.26</t>
  </si>
  <si>
    <t>Advertisement &amp; Publicity</t>
  </si>
  <si>
    <t>Motor Vehicles  Division</t>
  </si>
  <si>
    <t>DEMAND NO. 26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</si>
  <si>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</si>
  <si>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</si>
  <si>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</si>
  <si>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</si>
  <si>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</si>
  <si>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Regional Transport Office at 
Jorethang</t>
  </si>
  <si>
    <t>Regional Transport Office at 
Gangtok</t>
  </si>
  <si>
    <t>(iii) Collection of Taxes on Commodities and Services</t>
  </si>
  <si>
    <t>2011-12</t>
  </si>
  <si>
    <t xml:space="preserve">Other Charges </t>
  </si>
  <si>
    <t>(In Thousands of Rupees)</t>
  </si>
  <si>
    <t>2012-13</t>
  </si>
  <si>
    <t>I. Estimate of the amount required in the year ending 31st March, 2014 to defray the charges in respect of Motor Vehicles</t>
  </si>
  <si>
    <t>2013-14</t>
  </si>
</sst>
</file>

<file path=xl/styles.xml><?xml version="1.0" encoding="utf-8"?>
<styleSheet xmlns="http://schemas.openxmlformats.org/spreadsheetml/2006/main">
  <numFmts count="1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0" formatCode="00000#"/>
    <numFmt numFmtId="210" formatCode="00.000"/>
    <numFmt numFmtId="216" formatCode="00.0#0"/>
  </numFmts>
  <fonts count="43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>
      <alignment/>
      <protection/>
    </xf>
    <xf numFmtId="210" fontId="5" fillId="0" borderId="0" xfId="57" applyNumberFormat="1" applyFont="1" applyFill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216" fontId="5" fillId="0" borderId="0" xfId="57" applyNumberFormat="1" applyFont="1" applyFill="1">
      <alignment/>
      <protection/>
    </xf>
    <xf numFmtId="0" fontId="4" fillId="0" borderId="11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1" xfId="57" applyFont="1" applyFill="1" applyBorder="1" applyAlignment="1">
      <alignment horizontal="left"/>
      <protection/>
    </xf>
    <xf numFmtId="0" fontId="5" fillId="0" borderId="11" xfId="57" applyFont="1" applyFill="1" applyBorder="1" applyAlignment="1" applyProtection="1">
      <alignment horizontal="left"/>
      <protection/>
    </xf>
    <xf numFmtId="216" fontId="5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left"/>
      <protection/>
    </xf>
    <xf numFmtId="210" fontId="5" fillId="0" borderId="0" xfId="57" applyNumberFormat="1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Font="1" applyFill="1" applyAlignment="1" applyProtection="1">
      <alignment horizontal="left" wrapText="1"/>
      <protection/>
    </xf>
    <xf numFmtId="0" fontId="4" fillId="0" borderId="0" xfId="57" applyFont="1" applyFill="1" applyAlignment="1">
      <alignment vertical="top"/>
      <protection/>
    </xf>
    <xf numFmtId="0" fontId="4" fillId="0" borderId="0" xfId="57" applyFont="1" applyFill="1" applyAlignment="1">
      <alignment horizontal="left" vertical="top"/>
      <protection/>
    </xf>
    <xf numFmtId="0" fontId="4" fillId="0" borderId="0" xfId="59" applyNumberFormat="1" applyFont="1" applyFill="1" applyBorder="1" applyProtection="1">
      <alignment/>
      <protection/>
    </xf>
    <xf numFmtId="171" fontId="4" fillId="0" borderId="0" xfId="42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171" fontId="4" fillId="0" borderId="0" xfId="42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171" fontId="4" fillId="0" borderId="11" xfId="42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171" fontId="4" fillId="0" borderId="10" xfId="42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2" xfId="59" applyNumberFormat="1" applyFont="1" applyFill="1" applyBorder="1" applyAlignment="1" applyProtection="1">
      <alignment horizontal="center"/>
      <protection/>
    </xf>
    <xf numFmtId="200" fontId="4" fillId="0" borderId="0" xfId="57" applyNumberFormat="1" applyFont="1" applyFill="1" applyAlignment="1">
      <alignment horizontal="right"/>
      <protection/>
    </xf>
    <xf numFmtId="200" fontId="4" fillId="0" borderId="0" xfId="57" applyNumberFormat="1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8"/>
  <sheetViews>
    <sheetView tabSelected="1" view="pageBreakPreview" zoomScale="115" zoomScaleSheetLayoutView="115" zoomScalePageLayoutView="0" workbookViewId="0" topLeftCell="A1">
      <selection activeCell="J5" sqref="J5"/>
    </sheetView>
  </sheetViews>
  <sheetFormatPr defaultColWidth="11.00390625" defaultRowHeight="12.75"/>
  <cols>
    <col min="1" max="1" width="6.421875" style="23" customWidth="1"/>
    <col min="2" max="2" width="8.140625" style="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8" width="8.57421875" style="2" customWidth="1"/>
    <col min="9" max="9" width="8.421875" style="2" customWidth="1"/>
    <col min="10" max="10" width="8.57421875" style="2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3.5" customHeight="1">
      <c r="A1" s="22"/>
      <c r="B1" s="1"/>
      <c r="C1" s="3"/>
      <c r="D1" s="3"/>
      <c r="E1" s="3" t="s">
        <v>33</v>
      </c>
      <c r="F1" s="3"/>
      <c r="G1" s="3"/>
      <c r="H1" s="3"/>
      <c r="I1" s="3"/>
      <c r="J1" s="3"/>
      <c r="K1" s="3"/>
      <c r="L1" s="3"/>
    </row>
    <row r="2" spans="1:12" ht="13.5" customHeight="1">
      <c r="A2" s="22"/>
      <c r="B2" s="1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1:12" ht="13.5" customHeight="1">
      <c r="A3" s="22"/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22"/>
      <c r="B4" s="1"/>
      <c r="C4" s="1"/>
      <c r="D4" s="28" t="s">
        <v>38</v>
      </c>
      <c r="E4" s="4"/>
      <c r="F4" s="3"/>
      <c r="G4" s="3"/>
      <c r="H4" s="3"/>
      <c r="I4" s="3"/>
      <c r="J4" s="3"/>
      <c r="K4" s="3"/>
      <c r="L4" s="3"/>
    </row>
    <row r="5" spans="4:12" ht="13.5" customHeight="1">
      <c r="D5" s="5" t="s">
        <v>41</v>
      </c>
      <c r="E5" s="6">
        <v>2041</v>
      </c>
      <c r="F5" s="7" t="s">
        <v>1</v>
      </c>
      <c r="G5" s="8"/>
      <c r="H5" s="8"/>
      <c r="I5" s="8"/>
      <c r="J5" s="8"/>
      <c r="K5" s="8"/>
      <c r="L5" s="8"/>
    </row>
    <row r="6" spans="4:12" ht="13.5" customHeight="1">
      <c r="D6" s="9" t="s">
        <v>2</v>
      </c>
      <c r="E6" s="6">
        <v>2052</v>
      </c>
      <c r="F6" s="7" t="s">
        <v>3</v>
      </c>
      <c r="G6" s="8"/>
      <c r="H6" s="8"/>
      <c r="I6" s="8"/>
      <c r="J6" s="8"/>
      <c r="K6" s="8"/>
      <c r="L6" s="8"/>
    </row>
    <row r="7" spans="1:12" ht="13.5" customHeight="1">
      <c r="A7" s="7" t="s">
        <v>46</v>
      </c>
      <c r="C7" s="10"/>
      <c r="D7" s="10"/>
      <c r="F7" s="10"/>
      <c r="G7" s="10"/>
      <c r="H7" s="10"/>
      <c r="I7" s="10"/>
      <c r="J7" s="10"/>
      <c r="K7" s="10"/>
      <c r="L7" s="10"/>
    </row>
    <row r="8" spans="4:12" ht="13.5" customHeight="1">
      <c r="D8" s="33"/>
      <c r="E8" s="34" t="s">
        <v>35</v>
      </c>
      <c r="F8" s="34" t="s">
        <v>4</v>
      </c>
      <c r="G8" s="34" t="s">
        <v>13</v>
      </c>
      <c r="H8" s="35"/>
      <c r="I8" s="35"/>
      <c r="J8" s="35"/>
      <c r="K8" s="35"/>
      <c r="L8" s="35"/>
    </row>
    <row r="9" spans="4:12" ht="13.5" customHeight="1">
      <c r="D9" s="36" t="s">
        <v>5</v>
      </c>
      <c r="E9" s="37">
        <f>L45</f>
        <v>42032</v>
      </c>
      <c r="F9" s="37" t="s">
        <v>6</v>
      </c>
      <c r="G9" s="37">
        <f>F9+E9</f>
        <v>42032</v>
      </c>
      <c r="H9" s="35"/>
      <c r="I9" s="35"/>
      <c r="J9" s="35"/>
      <c r="K9" s="35"/>
      <c r="L9" s="35"/>
    </row>
    <row r="10" spans="1:12" ht="13.5" customHeight="1">
      <c r="A10" s="7" t="s">
        <v>34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3:12" ht="13.5" customHeight="1">
      <c r="C11" s="13"/>
      <c r="D11" s="38"/>
      <c r="E11" s="38"/>
      <c r="F11" s="38"/>
      <c r="G11" s="38"/>
      <c r="H11" s="38"/>
      <c r="I11" s="39"/>
      <c r="J11" s="40"/>
      <c r="K11" s="41"/>
      <c r="L11" s="42" t="s">
        <v>44</v>
      </c>
    </row>
    <row r="12" spans="1:12" s="14" customFormat="1" ht="12.75">
      <c r="A12" s="64"/>
      <c r="B12" s="65"/>
      <c r="C12" s="66"/>
      <c r="D12" s="73" t="s">
        <v>7</v>
      </c>
      <c r="E12" s="73"/>
      <c r="F12" s="72" t="s">
        <v>8</v>
      </c>
      <c r="G12" s="72"/>
      <c r="H12" s="72" t="s">
        <v>9</v>
      </c>
      <c r="I12" s="72"/>
      <c r="J12" s="72" t="s">
        <v>8</v>
      </c>
      <c r="K12" s="72"/>
      <c r="L12" s="72"/>
    </row>
    <row r="13" spans="1:12" s="14" customFormat="1" ht="12.75">
      <c r="A13" s="67"/>
      <c r="B13" s="68"/>
      <c r="C13" s="66" t="s">
        <v>10</v>
      </c>
      <c r="D13" s="72" t="s">
        <v>42</v>
      </c>
      <c r="E13" s="72"/>
      <c r="F13" s="72" t="s">
        <v>45</v>
      </c>
      <c r="G13" s="72"/>
      <c r="H13" s="72" t="s">
        <v>45</v>
      </c>
      <c r="I13" s="72"/>
      <c r="J13" s="72" t="s">
        <v>47</v>
      </c>
      <c r="K13" s="72"/>
      <c r="L13" s="72"/>
    </row>
    <row r="14" spans="1:12" s="14" customFormat="1" ht="12.75">
      <c r="A14" s="69"/>
      <c r="B14" s="70"/>
      <c r="C14" s="71"/>
      <c r="D14" s="43" t="s">
        <v>11</v>
      </c>
      <c r="E14" s="43" t="s">
        <v>12</v>
      </c>
      <c r="F14" s="43" t="s">
        <v>11</v>
      </c>
      <c r="G14" s="43" t="s">
        <v>12</v>
      </c>
      <c r="H14" s="43" t="s">
        <v>11</v>
      </c>
      <c r="I14" s="43" t="s">
        <v>12</v>
      </c>
      <c r="J14" s="43" t="s">
        <v>11</v>
      </c>
      <c r="K14" s="43" t="s">
        <v>12</v>
      </c>
      <c r="L14" s="43" t="s">
        <v>13</v>
      </c>
    </row>
    <row r="15" spans="1:12" s="14" customFormat="1" ht="13.5" customHeight="1">
      <c r="A15" s="24"/>
      <c r="B15" s="15"/>
      <c r="C15" s="55"/>
      <c r="D15" s="44"/>
      <c r="E15" s="44"/>
      <c r="F15" s="44"/>
      <c r="G15" s="44"/>
      <c r="H15" s="44"/>
      <c r="I15" s="44"/>
      <c r="J15" s="44"/>
      <c r="K15" s="44"/>
      <c r="L15" s="44"/>
    </row>
    <row r="16" spans="3:12" ht="13.5" customHeight="1">
      <c r="C16" s="16" t="s">
        <v>14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3.5" customHeight="1">
      <c r="A17" s="23" t="s">
        <v>15</v>
      </c>
      <c r="B17" s="17">
        <v>2041</v>
      </c>
      <c r="C17" s="16" t="s">
        <v>1</v>
      </c>
      <c r="D17" s="35"/>
      <c r="E17" s="35"/>
      <c r="F17" s="35"/>
      <c r="G17" s="35"/>
      <c r="H17" s="35"/>
      <c r="I17" s="35"/>
      <c r="J17" s="35"/>
      <c r="K17" s="35"/>
      <c r="L17" s="35"/>
    </row>
    <row r="18" spans="2:12" ht="13.5" customHeight="1">
      <c r="B18" s="18">
        <v>0.101</v>
      </c>
      <c r="C18" s="16" t="s">
        <v>16</v>
      </c>
      <c r="D18" s="35"/>
      <c r="E18" s="35"/>
      <c r="F18" s="35"/>
      <c r="G18" s="35"/>
      <c r="H18" s="35"/>
      <c r="I18" s="35"/>
      <c r="J18" s="35"/>
      <c r="K18" s="35"/>
      <c r="L18" s="35"/>
    </row>
    <row r="19" spans="2:12" ht="25.5">
      <c r="B19" s="53">
        <v>60</v>
      </c>
      <c r="C19" s="52" t="s">
        <v>40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>
      <c r="B20" s="74" t="s">
        <v>17</v>
      </c>
      <c r="C20" s="7" t="s">
        <v>36</v>
      </c>
      <c r="D20" s="56">
        <v>0</v>
      </c>
      <c r="E20" s="57">
        <v>6520</v>
      </c>
      <c r="F20" s="56">
        <v>0</v>
      </c>
      <c r="G20" s="57">
        <v>7274</v>
      </c>
      <c r="H20" s="56">
        <v>0</v>
      </c>
      <c r="I20" s="57">
        <v>7274</v>
      </c>
      <c r="J20" s="56">
        <v>0</v>
      </c>
      <c r="K20" s="57">
        <v>9491</v>
      </c>
      <c r="L20" s="45">
        <f>SUM(J20:K20)</f>
        <v>9491</v>
      </c>
    </row>
    <row r="21" spans="2:12" ht="13.5" customHeight="1">
      <c r="B21" s="74" t="s">
        <v>18</v>
      </c>
      <c r="C21" s="7" t="s">
        <v>19</v>
      </c>
      <c r="D21" s="56">
        <v>0</v>
      </c>
      <c r="E21" s="57">
        <v>81</v>
      </c>
      <c r="F21" s="56">
        <v>0</v>
      </c>
      <c r="G21" s="57">
        <v>150</v>
      </c>
      <c r="H21" s="56">
        <v>0</v>
      </c>
      <c r="I21" s="57">
        <v>150</v>
      </c>
      <c r="J21" s="56">
        <v>0</v>
      </c>
      <c r="K21" s="57">
        <v>150</v>
      </c>
      <c r="L21" s="45">
        <f>SUM(J21:K21)</f>
        <v>150</v>
      </c>
    </row>
    <row r="22" spans="2:12" ht="13.5" customHeight="1">
      <c r="B22" s="74" t="s">
        <v>20</v>
      </c>
      <c r="C22" s="7" t="s">
        <v>21</v>
      </c>
      <c r="D22" s="56">
        <v>0</v>
      </c>
      <c r="E22" s="57">
        <v>207</v>
      </c>
      <c r="F22" s="56">
        <v>0</v>
      </c>
      <c r="G22" s="57">
        <v>500</v>
      </c>
      <c r="H22" s="56">
        <v>0</v>
      </c>
      <c r="I22" s="57">
        <v>500</v>
      </c>
      <c r="J22" s="56">
        <v>0</v>
      </c>
      <c r="K22" s="57">
        <v>584</v>
      </c>
      <c r="L22" s="45">
        <f>SUM(J22:K22)</f>
        <v>584</v>
      </c>
    </row>
    <row r="23" spans="2:12" ht="13.5" customHeight="1">
      <c r="B23" s="74" t="s">
        <v>22</v>
      </c>
      <c r="C23" s="7" t="s">
        <v>43</v>
      </c>
      <c r="D23" s="56">
        <v>0</v>
      </c>
      <c r="E23" s="59">
        <v>72</v>
      </c>
      <c r="F23" s="58">
        <v>0</v>
      </c>
      <c r="G23" s="57">
        <v>250</v>
      </c>
      <c r="H23" s="58">
        <v>0</v>
      </c>
      <c r="I23" s="59">
        <v>250</v>
      </c>
      <c r="J23" s="56">
        <v>0</v>
      </c>
      <c r="K23" s="57">
        <v>250</v>
      </c>
      <c r="L23" s="46">
        <f>SUM(J23:K23)</f>
        <v>250</v>
      </c>
    </row>
    <row r="24" spans="1:12" ht="25.5">
      <c r="A24" s="54" t="s">
        <v>13</v>
      </c>
      <c r="B24" s="53">
        <v>60</v>
      </c>
      <c r="C24" s="52" t="s">
        <v>40</v>
      </c>
      <c r="D24" s="60">
        <f aca="true" t="shared" si="0" ref="D24:L24">SUM(D20:D23)</f>
        <v>0</v>
      </c>
      <c r="E24" s="61">
        <f t="shared" si="0"/>
        <v>6880</v>
      </c>
      <c r="F24" s="60">
        <f t="shared" si="0"/>
        <v>0</v>
      </c>
      <c r="G24" s="61">
        <f t="shared" si="0"/>
        <v>8174</v>
      </c>
      <c r="H24" s="60">
        <f t="shared" si="0"/>
        <v>0</v>
      </c>
      <c r="I24" s="61">
        <f t="shared" si="0"/>
        <v>8174</v>
      </c>
      <c r="J24" s="60">
        <f t="shared" si="0"/>
        <v>0</v>
      </c>
      <c r="K24" s="61">
        <f t="shared" si="0"/>
        <v>10475</v>
      </c>
      <c r="L24" s="61">
        <f t="shared" si="0"/>
        <v>10475</v>
      </c>
    </row>
    <row r="25" spans="3:12" ht="13.5" customHeight="1">
      <c r="C25" s="7"/>
      <c r="D25" s="46"/>
      <c r="E25" s="46"/>
      <c r="F25" s="46"/>
      <c r="G25" s="46"/>
      <c r="H25" s="46"/>
      <c r="I25" s="46"/>
      <c r="J25" s="46"/>
      <c r="K25" s="46"/>
      <c r="L25" s="46"/>
    </row>
    <row r="26" spans="2:12" ht="25.5">
      <c r="B26" s="2">
        <v>61</v>
      </c>
      <c r="C26" s="52" t="s">
        <v>39</v>
      </c>
      <c r="D26" s="47"/>
      <c r="E26" s="47"/>
      <c r="F26" s="47"/>
      <c r="G26" s="47"/>
      <c r="H26" s="47"/>
      <c r="I26" s="47"/>
      <c r="J26" s="47"/>
      <c r="K26" s="47"/>
      <c r="L26" s="47"/>
    </row>
    <row r="27" spans="2:12" ht="13.5" customHeight="1">
      <c r="B27" s="74" t="s">
        <v>23</v>
      </c>
      <c r="C27" s="7" t="s">
        <v>36</v>
      </c>
      <c r="D27" s="56">
        <v>0</v>
      </c>
      <c r="E27" s="57">
        <v>5909</v>
      </c>
      <c r="F27" s="56">
        <v>0</v>
      </c>
      <c r="G27" s="57">
        <v>5923</v>
      </c>
      <c r="H27" s="56">
        <v>0</v>
      </c>
      <c r="I27" s="57">
        <v>5923</v>
      </c>
      <c r="J27" s="56">
        <v>0</v>
      </c>
      <c r="K27" s="57">
        <v>7811</v>
      </c>
      <c r="L27" s="45">
        <f>SUM(J27:K27)</f>
        <v>7811</v>
      </c>
    </row>
    <row r="28" spans="2:12" ht="13.5" customHeight="1">
      <c r="B28" s="74" t="s">
        <v>24</v>
      </c>
      <c r="C28" s="7" t="s">
        <v>19</v>
      </c>
      <c r="D28" s="56">
        <v>0</v>
      </c>
      <c r="E28" s="57">
        <v>90</v>
      </c>
      <c r="F28" s="56">
        <v>0</v>
      </c>
      <c r="G28" s="57">
        <v>150</v>
      </c>
      <c r="H28" s="56">
        <v>0</v>
      </c>
      <c r="I28" s="57">
        <v>150</v>
      </c>
      <c r="J28" s="56">
        <v>0</v>
      </c>
      <c r="K28" s="57">
        <v>150</v>
      </c>
      <c r="L28" s="45">
        <f>SUM(J28:K28)</f>
        <v>150</v>
      </c>
    </row>
    <row r="29" spans="2:12" ht="13.5" customHeight="1">
      <c r="B29" s="74" t="s">
        <v>25</v>
      </c>
      <c r="C29" s="7" t="s">
        <v>21</v>
      </c>
      <c r="D29" s="56">
        <v>0</v>
      </c>
      <c r="E29" s="59">
        <v>307</v>
      </c>
      <c r="F29" s="58">
        <v>0</v>
      </c>
      <c r="G29" s="57">
        <v>500</v>
      </c>
      <c r="H29" s="58">
        <v>0</v>
      </c>
      <c r="I29" s="59">
        <v>500</v>
      </c>
      <c r="J29" s="56">
        <v>0</v>
      </c>
      <c r="K29" s="57">
        <v>583</v>
      </c>
      <c r="L29" s="46">
        <f>SUM(J29:K29)</f>
        <v>583</v>
      </c>
    </row>
    <row r="30" spans="1:12" ht="25.5">
      <c r="A30" s="54" t="s">
        <v>13</v>
      </c>
      <c r="B30" s="53">
        <v>61</v>
      </c>
      <c r="C30" s="52" t="s">
        <v>39</v>
      </c>
      <c r="D30" s="60">
        <f aca="true" t="shared" si="1" ref="D30:L30">SUM(D27:D29)</f>
        <v>0</v>
      </c>
      <c r="E30" s="61">
        <f t="shared" si="1"/>
        <v>6306</v>
      </c>
      <c r="F30" s="60">
        <f t="shared" si="1"/>
        <v>0</v>
      </c>
      <c r="G30" s="61">
        <f t="shared" si="1"/>
        <v>6573</v>
      </c>
      <c r="H30" s="60">
        <f t="shared" si="1"/>
        <v>0</v>
      </c>
      <c r="I30" s="61">
        <f t="shared" si="1"/>
        <v>6573</v>
      </c>
      <c r="J30" s="60">
        <f t="shared" si="1"/>
        <v>0</v>
      </c>
      <c r="K30" s="61">
        <f t="shared" si="1"/>
        <v>8544</v>
      </c>
      <c r="L30" s="61">
        <f t="shared" si="1"/>
        <v>8544</v>
      </c>
    </row>
    <row r="31" spans="1:12" ht="13.5" customHeight="1">
      <c r="A31" s="22" t="s">
        <v>13</v>
      </c>
      <c r="B31" s="30">
        <v>0.101</v>
      </c>
      <c r="C31" s="12" t="s">
        <v>16</v>
      </c>
      <c r="D31" s="62">
        <f aca="true" t="shared" si="2" ref="D31:L31">D30+D24</f>
        <v>0</v>
      </c>
      <c r="E31" s="63">
        <f t="shared" si="2"/>
        <v>13186</v>
      </c>
      <c r="F31" s="62">
        <f t="shared" si="2"/>
        <v>0</v>
      </c>
      <c r="G31" s="63">
        <f t="shared" si="2"/>
        <v>14747</v>
      </c>
      <c r="H31" s="62">
        <f t="shared" si="2"/>
        <v>0</v>
      </c>
      <c r="I31" s="63">
        <f t="shared" si="2"/>
        <v>14747</v>
      </c>
      <c r="J31" s="62">
        <f t="shared" si="2"/>
        <v>0</v>
      </c>
      <c r="K31" s="63">
        <f t="shared" si="2"/>
        <v>19019</v>
      </c>
      <c r="L31" s="63">
        <f t="shared" si="2"/>
        <v>19019</v>
      </c>
    </row>
    <row r="32" spans="1:12" ht="13.5" customHeight="1">
      <c r="A32" s="29" t="s">
        <v>13</v>
      </c>
      <c r="B32" s="31">
        <v>2041</v>
      </c>
      <c r="C32" s="32" t="s">
        <v>1</v>
      </c>
      <c r="D32" s="62">
        <f aca="true" t="shared" si="3" ref="D32:L32">D31</f>
        <v>0</v>
      </c>
      <c r="E32" s="63">
        <f t="shared" si="3"/>
        <v>13186</v>
      </c>
      <c r="F32" s="62">
        <f t="shared" si="3"/>
        <v>0</v>
      </c>
      <c r="G32" s="63">
        <f t="shared" si="3"/>
        <v>14747</v>
      </c>
      <c r="H32" s="62">
        <f t="shared" si="3"/>
        <v>0</v>
      </c>
      <c r="I32" s="63">
        <f t="shared" si="3"/>
        <v>14747</v>
      </c>
      <c r="J32" s="62">
        <f t="shared" si="3"/>
        <v>0</v>
      </c>
      <c r="K32" s="63">
        <f t="shared" si="3"/>
        <v>19019</v>
      </c>
      <c r="L32" s="63">
        <f t="shared" si="3"/>
        <v>19019</v>
      </c>
    </row>
    <row r="33" spans="1:12" ht="3" customHeight="1">
      <c r="A33" s="22"/>
      <c r="B33" s="11"/>
      <c r="C33" s="19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3.5" customHeight="1">
      <c r="A34" s="22" t="s">
        <v>15</v>
      </c>
      <c r="B34" s="11">
        <v>2052</v>
      </c>
      <c r="C34" s="12" t="s">
        <v>3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3.5" customHeight="1">
      <c r="A35" s="22"/>
      <c r="B35" s="27">
        <v>0.09</v>
      </c>
      <c r="C35" s="12" t="s">
        <v>37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3.5" customHeight="1">
      <c r="A36" s="22"/>
      <c r="B36" s="1">
        <v>27</v>
      </c>
      <c r="C36" s="19" t="s">
        <v>26</v>
      </c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3.5" customHeight="1">
      <c r="A37" s="22"/>
      <c r="B37" s="75" t="s">
        <v>27</v>
      </c>
      <c r="C37" s="19" t="s">
        <v>36</v>
      </c>
      <c r="D37" s="56">
        <v>0</v>
      </c>
      <c r="E37" s="59">
        <v>14080</v>
      </c>
      <c r="F37" s="58">
        <v>0</v>
      </c>
      <c r="G37" s="59">
        <v>15535</v>
      </c>
      <c r="H37" s="58">
        <v>0</v>
      </c>
      <c r="I37" s="59">
        <v>15535</v>
      </c>
      <c r="J37" s="56">
        <v>0</v>
      </c>
      <c r="K37" s="59">
        <f>16497+84</f>
        <v>16581</v>
      </c>
      <c r="L37" s="46">
        <f>SUM(J37:K37)</f>
        <v>16581</v>
      </c>
    </row>
    <row r="38" spans="1:12" ht="13.5" customHeight="1">
      <c r="A38" s="22"/>
      <c r="B38" s="75" t="s">
        <v>28</v>
      </c>
      <c r="C38" s="19" t="s">
        <v>19</v>
      </c>
      <c r="D38" s="56">
        <v>0</v>
      </c>
      <c r="E38" s="59">
        <v>135</v>
      </c>
      <c r="F38" s="58">
        <v>0</v>
      </c>
      <c r="G38" s="57">
        <v>250</v>
      </c>
      <c r="H38" s="58">
        <v>0</v>
      </c>
      <c r="I38" s="59">
        <v>250</v>
      </c>
      <c r="J38" s="56">
        <v>0</v>
      </c>
      <c r="K38" s="57">
        <v>250</v>
      </c>
      <c r="L38" s="46">
        <f>SUM(J38:K38)</f>
        <v>250</v>
      </c>
    </row>
    <row r="39" spans="1:12" ht="13.5" customHeight="1">
      <c r="A39" s="22"/>
      <c r="B39" s="75" t="s">
        <v>29</v>
      </c>
      <c r="C39" s="19" t="s">
        <v>21</v>
      </c>
      <c r="D39" s="56">
        <v>0</v>
      </c>
      <c r="E39" s="59">
        <v>3514</v>
      </c>
      <c r="F39" s="58">
        <v>0</v>
      </c>
      <c r="G39" s="57">
        <v>4025</v>
      </c>
      <c r="H39" s="58">
        <v>0</v>
      </c>
      <c r="I39" s="59">
        <v>4025</v>
      </c>
      <c r="J39" s="56">
        <v>0</v>
      </c>
      <c r="K39" s="57">
        <f>4332+1600</f>
        <v>5932</v>
      </c>
      <c r="L39" s="46">
        <f>SUM(J39:K39)</f>
        <v>5932</v>
      </c>
    </row>
    <row r="40" spans="2:12" ht="13.5" customHeight="1">
      <c r="B40" s="74" t="s">
        <v>30</v>
      </c>
      <c r="C40" s="19" t="s">
        <v>31</v>
      </c>
      <c r="D40" s="56">
        <v>0</v>
      </c>
      <c r="E40" s="35">
        <v>135</v>
      </c>
      <c r="F40" s="56">
        <v>0</v>
      </c>
      <c r="G40" s="57">
        <v>250</v>
      </c>
      <c r="H40" s="56">
        <v>0</v>
      </c>
      <c r="I40" s="57">
        <v>250</v>
      </c>
      <c r="J40" s="56">
        <v>0</v>
      </c>
      <c r="K40" s="57">
        <v>250</v>
      </c>
      <c r="L40" s="45">
        <f>SUM(J40:K40)</f>
        <v>250</v>
      </c>
    </row>
    <row r="41" spans="1:12" ht="13.5" customHeight="1">
      <c r="A41" s="23" t="s">
        <v>13</v>
      </c>
      <c r="B41" s="2">
        <v>27</v>
      </c>
      <c r="C41" s="19" t="s">
        <v>32</v>
      </c>
      <c r="D41" s="60">
        <f aca="true" t="shared" si="4" ref="D41:L41">SUM(D37:D40)</f>
        <v>0</v>
      </c>
      <c r="E41" s="61">
        <f t="shared" si="4"/>
        <v>17864</v>
      </c>
      <c r="F41" s="60">
        <f t="shared" si="4"/>
        <v>0</v>
      </c>
      <c r="G41" s="61">
        <f t="shared" si="4"/>
        <v>20060</v>
      </c>
      <c r="H41" s="60">
        <f t="shared" si="4"/>
        <v>0</v>
      </c>
      <c r="I41" s="61">
        <f t="shared" si="4"/>
        <v>20060</v>
      </c>
      <c r="J41" s="60">
        <f t="shared" si="4"/>
        <v>0</v>
      </c>
      <c r="K41" s="61">
        <f t="shared" si="4"/>
        <v>23013</v>
      </c>
      <c r="L41" s="61">
        <f t="shared" si="4"/>
        <v>23013</v>
      </c>
    </row>
    <row r="42" spans="1:12" ht="13.5" customHeight="1">
      <c r="A42" s="23" t="s">
        <v>13</v>
      </c>
      <c r="B42" s="20">
        <v>0.09</v>
      </c>
      <c r="C42" s="12" t="s">
        <v>37</v>
      </c>
      <c r="D42" s="60">
        <f aca="true" t="shared" si="5" ref="D42:L43">D41</f>
        <v>0</v>
      </c>
      <c r="E42" s="61">
        <f t="shared" si="5"/>
        <v>17864</v>
      </c>
      <c r="F42" s="60">
        <f t="shared" si="5"/>
        <v>0</v>
      </c>
      <c r="G42" s="61">
        <f t="shared" si="5"/>
        <v>20060</v>
      </c>
      <c r="H42" s="60">
        <f t="shared" si="5"/>
        <v>0</v>
      </c>
      <c r="I42" s="61">
        <f t="shared" si="5"/>
        <v>20060</v>
      </c>
      <c r="J42" s="60">
        <f t="shared" si="5"/>
        <v>0</v>
      </c>
      <c r="K42" s="61">
        <f t="shared" si="5"/>
        <v>23013</v>
      </c>
      <c r="L42" s="61">
        <f t="shared" si="5"/>
        <v>23013</v>
      </c>
    </row>
    <row r="43" spans="1:12" ht="13.5" customHeight="1">
      <c r="A43" s="23" t="s">
        <v>13</v>
      </c>
      <c r="B43" s="17">
        <v>2052</v>
      </c>
      <c r="C43" s="16" t="s">
        <v>3</v>
      </c>
      <c r="D43" s="60">
        <f t="shared" si="5"/>
        <v>0</v>
      </c>
      <c r="E43" s="61">
        <f t="shared" si="5"/>
        <v>17864</v>
      </c>
      <c r="F43" s="60">
        <f t="shared" si="5"/>
        <v>0</v>
      </c>
      <c r="G43" s="61">
        <f t="shared" si="5"/>
        <v>20060</v>
      </c>
      <c r="H43" s="60">
        <f t="shared" si="5"/>
        <v>0</v>
      </c>
      <c r="I43" s="61">
        <f t="shared" si="5"/>
        <v>20060</v>
      </c>
      <c r="J43" s="60">
        <f t="shared" si="5"/>
        <v>0</v>
      </c>
      <c r="K43" s="61">
        <f t="shared" si="5"/>
        <v>23013</v>
      </c>
      <c r="L43" s="61">
        <f t="shared" si="5"/>
        <v>23013</v>
      </c>
    </row>
    <row r="44" spans="1:12" ht="13.5" customHeight="1">
      <c r="A44" s="25" t="s">
        <v>13</v>
      </c>
      <c r="B44" s="21"/>
      <c r="C44" s="26" t="s">
        <v>14</v>
      </c>
      <c r="D44" s="62">
        <f aca="true" t="shared" si="6" ref="D44:L44">D43+D32</f>
        <v>0</v>
      </c>
      <c r="E44" s="63">
        <f t="shared" si="6"/>
        <v>31050</v>
      </c>
      <c r="F44" s="62">
        <f t="shared" si="6"/>
        <v>0</v>
      </c>
      <c r="G44" s="63">
        <f t="shared" si="6"/>
        <v>34807</v>
      </c>
      <c r="H44" s="62">
        <f t="shared" si="6"/>
        <v>0</v>
      </c>
      <c r="I44" s="63">
        <f t="shared" si="6"/>
        <v>34807</v>
      </c>
      <c r="J44" s="62">
        <f t="shared" si="6"/>
        <v>0</v>
      </c>
      <c r="K44" s="63">
        <f t="shared" si="6"/>
        <v>42032</v>
      </c>
      <c r="L44" s="63">
        <f t="shared" si="6"/>
        <v>42032</v>
      </c>
    </row>
    <row r="45" spans="1:12" ht="13.5" customHeight="1">
      <c r="A45" s="25" t="s">
        <v>13</v>
      </c>
      <c r="B45" s="21"/>
      <c r="C45" s="26" t="s">
        <v>5</v>
      </c>
      <c r="D45" s="62">
        <f aca="true" t="shared" si="7" ref="D45:L45">D44</f>
        <v>0</v>
      </c>
      <c r="E45" s="63">
        <f t="shared" si="7"/>
        <v>31050</v>
      </c>
      <c r="F45" s="62">
        <f t="shared" si="7"/>
        <v>0</v>
      </c>
      <c r="G45" s="63">
        <f t="shared" si="7"/>
        <v>34807</v>
      </c>
      <c r="H45" s="62">
        <f t="shared" si="7"/>
        <v>0</v>
      </c>
      <c r="I45" s="63">
        <f t="shared" si="7"/>
        <v>34807</v>
      </c>
      <c r="J45" s="62">
        <f t="shared" si="7"/>
        <v>0</v>
      </c>
      <c r="K45" s="63">
        <f t="shared" si="7"/>
        <v>42032</v>
      </c>
      <c r="L45" s="63">
        <f t="shared" si="7"/>
        <v>42032</v>
      </c>
    </row>
    <row r="46" spans="4:12" ht="12.75">
      <c r="D46" s="49"/>
      <c r="E46" s="35"/>
      <c r="F46" s="49"/>
      <c r="G46" s="35"/>
      <c r="H46" s="49"/>
      <c r="I46" s="35"/>
      <c r="J46" s="49"/>
      <c r="K46" s="35"/>
      <c r="L46" s="35"/>
    </row>
    <row r="47" spans="4:12" ht="12.75">
      <c r="D47" s="35"/>
      <c r="E47" s="50"/>
      <c r="F47" s="35"/>
      <c r="G47" s="35"/>
      <c r="H47" s="35"/>
      <c r="I47" s="35"/>
      <c r="J47" s="35"/>
      <c r="K47" s="35"/>
      <c r="L47" s="35"/>
    </row>
    <row r="48" spans="4:12" ht="12.75">
      <c r="D48" s="35"/>
      <c r="E48" s="35"/>
      <c r="F48" s="51"/>
      <c r="G48" s="51"/>
      <c r="H48" s="51"/>
      <c r="I48" s="51"/>
      <c r="J48" s="51"/>
      <c r="K48" s="51"/>
      <c r="L48" s="51"/>
    </row>
  </sheetData>
  <sheetProtection/>
  <autoFilter ref="A14:L46"/>
  <mergeCells count="8">
    <mergeCell ref="H12:I12"/>
    <mergeCell ref="J12:L12"/>
    <mergeCell ref="H13:I13"/>
    <mergeCell ref="J13:L13"/>
    <mergeCell ref="D13:E13"/>
    <mergeCell ref="F13:G13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2013-04-21T06:07:14Z</cp:lastPrinted>
  <dcterms:created xsi:type="dcterms:W3CDTF">2004-06-02T16:21:55Z</dcterms:created>
  <dcterms:modified xsi:type="dcterms:W3CDTF">2013-04-25T02:04:11Z</dcterms:modified>
  <cp:category/>
  <cp:version/>
  <cp:contentType/>
  <cp:contentStatus/>
</cp:coreProperties>
</file>