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9440" windowHeight="7230" firstSheet="1" activeTab="1"/>
  </bookViews>
  <sheets>
    <sheet name="Revenue Account Receipts" sheetId="7" r:id="rId1"/>
    <sheet name="Capital Account Disbursements" sheetId="13" r:id="rId2"/>
  </sheets>
  <externalReferences>
    <externalReference r:id="rId3"/>
    <externalReference r:id="rId4"/>
    <externalReference r:id="rId5"/>
    <externalReference r:id="rId6"/>
  </externalReferences>
  <definedNames>
    <definedName name="__123Graph_D" localSheetId="1" hidden="1">[1]dem18!#REF!</definedName>
    <definedName name="__123Graph_D" localSheetId="0" hidden="1">[1]dem18!#REF!</definedName>
    <definedName name="__123Graph_D" hidden="1">[1]dem18!#REF!</definedName>
    <definedName name="_xlnm._FilterDatabase" localSheetId="1" hidden="1">'Capital Account Disbursements'!$A$7:$L$104</definedName>
    <definedName name="_rec1" localSheetId="1">[2]Dem1!#REF!</definedName>
    <definedName name="_rec1" localSheetId="0">[2]Dem1!#REF!</definedName>
    <definedName name="_rec1">[2]Dem1!#REF!</definedName>
    <definedName name="_Regression_Int" localSheetId="1" hidden="1">1</definedName>
    <definedName name="_Regression_Int" localSheetId="0" hidden="1">1</definedName>
    <definedName name="A" localSheetId="1">'Capital Account Disbursements'!#REF!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 localSheetId="1">#REF!</definedName>
    <definedName name="housing">#REF!</definedName>
    <definedName name="housingcap" localSheetId="1">#REF!</definedName>
    <definedName name="housingcap">#REF!</definedName>
    <definedName name="justice">[2]Dem1!$D$103:$L$103</definedName>
    <definedName name="justicerec" localSheetId="1">#REF!</definedName>
    <definedName name="justicerec">#REF!</definedName>
    <definedName name="lr">[2]Dem1!$D$63:$L$63</definedName>
    <definedName name="lrrec" localSheetId="1">[2]Dem1!#REF!</definedName>
    <definedName name="lrrec" localSheetId="0">[2]Dem1!#REF!</definedName>
    <definedName name="lrrec">[2]Dem1!#REF!</definedName>
    <definedName name="nc">[2]Dem1!$D$221:$L$221</definedName>
    <definedName name="ncfund" localSheetId="1">[2]Dem1!#REF!</definedName>
    <definedName name="ncfund" localSheetId="0">[2]Dem1!#REF!</definedName>
    <definedName name="ncfund">[2]Dem1!#REF!</definedName>
    <definedName name="ncrec">[2]Dem1!$D$250:$L$250</definedName>
    <definedName name="ncrec1" localSheetId="1">[2]Dem1!#REF!</definedName>
    <definedName name="ncrec1" localSheetId="0">[2]Dem1!#REF!</definedName>
    <definedName name="ncrec1">[2]Dem1!#REF!</definedName>
    <definedName name="np">[2]Dem1!$K$389</definedName>
    <definedName name="Nutrition">[3]dem2!$D$315:$L$315</definedName>
    <definedName name="oges" localSheetId="1">#REF!</definedName>
    <definedName name="oges">#REF!</definedName>
    <definedName name="pension">[2]Dem1!$D$114:$L$114</definedName>
    <definedName name="_xlnm.Print_Area" localSheetId="1">'Capital Account Disbursements'!$A$2:$L$105</definedName>
    <definedName name="_xlnm.Print_Area" localSheetId="0">'Revenue Account Receipts'!$A$1:$G$90</definedName>
    <definedName name="Print_Area_MI" localSheetId="1">'Capital Account Disbursements'!#REF!</definedName>
    <definedName name="Print_Area_MI" localSheetId="0">'Revenue Account Receipts'!$C$2:$G$92</definedName>
    <definedName name="_xlnm.Print_Titles" localSheetId="1">'Capital Account Disbursements'!$4:$7</definedName>
    <definedName name="_xlnm.Print_Titles" localSheetId="0">'Revenue Account Receipts'!$3:$6</definedName>
    <definedName name="pw" localSheetId="1">#REF!</definedName>
    <definedName name="pw">#REF!</definedName>
    <definedName name="pwcap" localSheetId="1">[2]Dem1!#REF!</definedName>
    <definedName name="pwcap" localSheetId="0">[2]Dem1!#REF!</definedName>
    <definedName name="pwcap">[2]Dem1!#REF!</definedName>
    <definedName name="rec" localSheetId="1">[2]Dem1!#REF!</definedName>
    <definedName name="rec" localSheetId="0">[2]Dem1!#REF!</definedName>
    <definedName name="rec">[2]Dem1!#REF!</definedName>
    <definedName name="reform">[2]Dem1!$D$237:$L$237</definedName>
    <definedName name="scst">[3]dem2!$D$162:$L$162</definedName>
    <definedName name="sgs" localSheetId="1">[2]Dem1!#REF!</definedName>
    <definedName name="sgs" localSheetId="0">[2]Dem1!#REF!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 localSheetId="1">[2]Dem1!#REF!</definedName>
    <definedName name="sss" localSheetId="0">[2]Dem1!#REF!</definedName>
    <definedName name="sss">[2]Dem1!#REF!</definedName>
    <definedName name="swc">[2]Dem1!$D$76:$L$76</definedName>
    <definedName name="tax" localSheetId="1">#REF!</definedName>
    <definedName name="tax">#REF!</definedName>
    <definedName name="udhd" localSheetId="1">#REF!</definedName>
    <definedName name="udhd">#REF!</definedName>
    <definedName name="urbancap" localSheetId="1">#REF!</definedName>
    <definedName name="urbancap">#REF!</definedName>
    <definedName name="Voted" localSheetId="1">#REF!</definedName>
    <definedName name="Voted">#REF!</definedName>
    <definedName name="water" localSheetId="1">#REF!</definedName>
    <definedName name="water">#REF!</definedName>
    <definedName name="watercap" localSheetId="1">#REF!</definedName>
    <definedName name="watercap">#REF!</definedName>
    <definedName name="welfarecap">[3]dem2!$D$348:$L$348</definedName>
    <definedName name="Z_11FD1431_802F_4CFD_97ED_05C17FC7D269_.wvu.FilterData" localSheetId="1" hidden="1">'Capital Account Disbursements'!$A$1:$L$105</definedName>
    <definedName name="Z_11FD1431_802F_4CFD_97ED_05C17FC7D269_.wvu.PrintArea" localSheetId="1" hidden="1">'Capital Account Disbursements'!#REF!</definedName>
    <definedName name="Z_11FD1431_802F_4CFD_97ED_05C17FC7D269_.wvu.PrintArea" localSheetId="0" hidden="1">'Revenue Account Receipts'!$A$2:$G$91</definedName>
    <definedName name="Z_11FD1431_802F_4CFD_97ED_05C17FC7D269_.wvu.PrintTitles" localSheetId="1" hidden="1">'Capital Account Disbursements'!#REF!</definedName>
    <definedName name="Z_11FD1431_802F_4CFD_97ED_05C17FC7D269_.wvu.PrintTitles" localSheetId="0" hidden="1">'Revenue Account Receipts'!$3:$6</definedName>
    <definedName name="Z_11FD1431_802F_4CFD_97ED_05C17FC7D269_.wvu.Rows" localSheetId="0" hidden="1">'Revenue Account Receipts'!$31:$31,'Revenue Account Receipts'!#REF!,'Revenue Account Receipts'!#REF!</definedName>
    <definedName name="Z_14E787EC_14C9_45F2_9DEB_2D0050FCC05D_.wvu.FilterData" localSheetId="1" hidden="1">'Capital Account Disbursements'!$A$1:$L$105</definedName>
    <definedName name="Z_239EE218_578E_4317_BEED_14D5D7089E27_.wvu.PrintArea" localSheetId="1" hidden="1">'Capital Account Disbursements'!#REF!</definedName>
    <definedName name="Z_239EE218_578E_4317_BEED_14D5D7089E27_.wvu.PrintArea" localSheetId="0" hidden="1">'Revenue Account Receipts'!$A$2:$G$92</definedName>
    <definedName name="Z_302A3EA3_AE96_11D5_A646_0050BA3D7AFD_.wvu.PrintArea" localSheetId="1" hidden="1">'Capital Account Disbursements'!#REF!</definedName>
    <definedName name="Z_302A3EA3_AE96_11D5_A646_0050BA3D7AFD_.wvu.PrintArea" localSheetId="0" hidden="1">'Revenue Account Receipts'!$A$2:$G$92</definedName>
    <definedName name="Z_36DBA021_0ECB_11D4_8064_004005726899_.wvu.PrintArea" localSheetId="1" hidden="1">'Capital Account Disbursements'!#REF!</definedName>
    <definedName name="Z_36EEA6C1_2547_466F_BDC2_E22725C64733_.wvu.FilterData" localSheetId="1" hidden="1">'Capital Account Disbursements'!$A$1:$L$105</definedName>
    <definedName name="Z_36EEA6C1_2547_466F_BDC2_E22725C64733_.wvu.PrintArea" localSheetId="1" hidden="1">'Capital Account Disbursements'!#REF!</definedName>
    <definedName name="Z_36EEA6C1_2547_466F_BDC2_E22725C64733_.wvu.PrintArea" localSheetId="0" hidden="1">'Revenue Account Receipts'!$A$2:$G$91</definedName>
    <definedName name="Z_36EEA6C1_2547_466F_BDC2_E22725C64733_.wvu.PrintTitles" localSheetId="1" hidden="1">'Capital Account Disbursements'!#REF!</definedName>
    <definedName name="Z_36EEA6C1_2547_466F_BDC2_E22725C64733_.wvu.PrintTitles" localSheetId="0" hidden="1">'Revenue Account Receipts'!$3:$6</definedName>
    <definedName name="Z_36EEA6C1_2547_466F_BDC2_E22725C64733_.wvu.Rows" localSheetId="0" hidden="1">'Revenue Account Receipts'!$31:$31,'Revenue Account Receipts'!#REF!,'Revenue Account Receipts'!#REF!</definedName>
    <definedName name="Z_7DB28DCE_97DD_4F6D_93F7_C8A48D05C8DC_.wvu.PrintArea" localSheetId="0" hidden="1">'Revenue Account Receipts'!#REF!</definedName>
    <definedName name="Z_7DB28DCE_97DD_4F6D_93F7_C8A48D05C8DC_.wvu.PrintTitles" localSheetId="1" hidden="1">'Capital Account Disbursements'!#REF!</definedName>
    <definedName name="Z_7DB28DCE_97DD_4F6D_93F7_C8A48D05C8DC_.wvu.PrintTitles" localSheetId="0" hidden="1">'Revenue Account Receipts'!#REF!</definedName>
    <definedName name="Z_93EBE921_AE91_11D5_8685_004005726899_.wvu.PrintArea" localSheetId="1" hidden="1">'Capital Account Disbursements'!#REF!</definedName>
    <definedName name="Z_93EBE921_AE91_11D5_8685_004005726899_.wvu.PrintArea" localSheetId="0" hidden="1">'Revenue Account Receipts'!$A$2:$G$92</definedName>
    <definedName name="Z_94DA79C1_0FDE_11D5_9579_000021DAEEA2_.wvu.PrintArea" localSheetId="1" hidden="1">'Capital Account Disbursements'!#REF!</definedName>
    <definedName name="Z_C868F8C3_16D7_11D5_A68D_81D6213F5331_.wvu.PrintArea" localSheetId="1" hidden="1">'Capital Account Disbursements'!#REF!</definedName>
    <definedName name="Z_DD42F915_0981_4827_A896_EC3FB7E37965_.wvu.FilterData" localSheetId="1" hidden="1">'Capital Account Disbursements'!$A$1:$L$105</definedName>
    <definedName name="Z_DD42F915_0981_4827_A896_EC3FB7E37965_.wvu.PrintArea" localSheetId="1" hidden="1">'Capital Account Disbursements'!#REF!</definedName>
    <definedName name="Z_DD42F915_0981_4827_A896_EC3FB7E37965_.wvu.PrintArea" localSheetId="0" hidden="1">'Revenue Account Receipts'!$A$2:$G$91</definedName>
    <definedName name="Z_DD42F915_0981_4827_A896_EC3FB7E37965_.wvu.PrintTitles" localSheetId="1" hidden="1">'Capital Account Disbursements'!#REF!</definedName>
    <definedName name="Z_DD42F915_0981_4827_A896_EC3FB7E37965_.wvu.PrintTitles" localSheetId="0" hidden="1">'Revenue Account Receipts'!$3:$6</definedName>
    <definedName name="Z_DD42F915_0981_4827_A896_EC3FB7E37965_.wvu.Rows" localSheetId="0" hidden="1">'Revenue Account Receipts'!$31:$31,'Revenue Account Receipts'!#REF!,'Revenue Account Receipts'!#REF!</definedName>
    <definedName name="Z_E5DF37BD_125C_11D5_8DC4_D0F5D88B3549_.wvu.PrintArea" localSheetId="1" hidden="1">'Capital Account Disbursements'!#REF!</definedName>
    <definedName name="Z_E65C283C_48EB_4733_B75D_9A6645B26648_.wvu.FilterData" localSheetId="1" hidden="1">'Capital Account Disbursements'!$A$1:$L$105</definedName>
    <definedName name="Z_E65C283C_48EB_4733_B75D_9A6645B26648_.wvu.PrintArea" localSheetId="1" hidden="1">'Capital Account Disbursements'!$A$1:$L$104</definedName>
    <definedName name="Z_E65C283C_48EB_4733_B75D_9A6645B26648_.wvu.PrintArea" localSheetId="0" hidden="1">'Revenue Account Receipts'!#REF!</definedName>
    <definedName name="Z_E65C283C_48EB_4733_B75D_9A6645B26648_.wvu.PrintTitles" localSheetId="0" hidden="1">'Revenue Account Receipts'!#REF!</definedName>
    <definedName name="Z_E65C283C_48EB_4733_B75D_9A6645B26648_.wvu.Rows" localSheetId="0" hidden="1">'Revenue Account Receipts'!$31:$31,'Revenue Account Receipts'!#REF!,'Revenue Account Receipts'!#REF!</definedName>
    <definedName name="Z_F2F2B1E0_7D19_43DE_8F94_297F3BF3254C_.wvu.FilterData" localSheetId="1" hidden="1">'Capital Account Disbursements'!$A$1:$L$105</definedName>
    <definedName name="Z_F2F2B1E0_7D19_43DE_8F94_297F3BF3254C_.wvu.PrintArea" localSheetId="1" hidden="1">'Capital Account Disbursements'!$A$1:$L$104</definedName>
    <definedName name="Z_F2F2B1E0_7D19_43DE_8F94_297F3BF3254C_.wvu.PrintArea" localSheetId="0" hidden="1">'Revenue Account Receipts'!#REF!</definedName>
    <definedName name="Z_F2F2B1E0_7D19_43DE_8F94_297F3BF3254C_.wvu.PrintTitles" localSheetId="0" hidden="1">'Revenue Account Receipts'!#REF!</definedName>
    <definedName name="Z_F2F2B1E0_7D19_43DE_8F94_297F3BF3254C_.wvu.Rows" localSheetId="0" hidden="1">'Revenue Account Receipts'!$31:$31,'Revenue Account Receipts'!#REF!,'Revenue Account Receipts'!#REF!</definedName>
    <definedName name="Z_F8ADACC1_164E_11D6_B603_000021DAEEA2_.wvu.PrintArea" localSheetId="1" hidden="1">'Capital Account Disbursements'!#REF!</definedName>
    <definedName name="Z_F8ADACC1_164E_11D6_B603_000021DAEEA2_.wvu.PrintArea" localSheetId="0" hidden="1">'Revenue Account Receipts'!$A$2:$G$92</definedName>
  </definedNames>
  <calcPr calcId="125725"/>
</workbook>
</file>

<file path=xl/calcChain.xml><?xml version="1.0" encoding="utf-8"?>
<calcChain xmlns="http://schemas.openxmlformats.org/spreadsheetml/2006/main">
  <c r="L97" i="13"/>
  <c r="K97"/>
  <c r="J97"/>
  <c r="I97"/>
  <c r="H97"/>
  <c r="G97"/>
  <c r="F97"/>
  <c r="E97"/>
  <c r="D97"/>
  <c r="L91"/>
  <c r="K91"/>
  <c r="J91"/>
  <c r="I91"/>
  <c r="G91"/>
  <c r="E91"/>
  <c r="L83"/>
  <c r="K83"/>
  <c r="J83"/>
  <c r="I83"/>
  <c r="H83"/>
  <c r="G83"/>
  <c r="F83"/>
  <c r="E83"/>
  <c r="D83"/>
  <c r="L75"/>
  <c r="J75"/>
  <c r="H75"/>
  <c r="F75"/>
  <c r="D75"/>
  <c r="L69"/>
  <c r="K69"/>
  <c r="J69"/>
  <c r="H69"/>
  <c r="F69"/>
  <c r="D69"/>
  <c r="L61"/>
  <c r="K61"/>
  <c r="J61"/>
  <c r="I61"/>
  <c r="H61"/>
  <c r="G61"/>
  <c r="F61"/>
  <c r="E61"/>
  <c r="D61"/>
  <c r="L57"/>
  <c r="K57"/>
  <c r="J57"/>
  <c r="I57"/>
  <c r="H57"/>
  <c r="G57"/>
  <c r="F57"/>
  <c r="E57"/>
  <c r="D57"/>
  <c r="L48"/>
  <c r="J48"/>
  <c r="H48"/>
  <c r="F48"/>
  <c r="D48"/>
  <c r="K37"/>
  <c r="I37"/>
  <c r="G37"/>
  <c r="E37"/>
  <c r="L26"/>
  <c r="L37" s="1"/>
  <c r="J26"/>
  <c r="J37" s="1"/>
  <c r="H26"/>
  <c r="H37" s="1"/>
  <c r="F26"/>
  <c r="F37" s="1"/>
  <c r="D26"/>
  <c r="D37" s="1"/>
  <c r="L11"/>
  <c r="J11"/>
  <c r="H11"/>
  <c r="F11"/>
  <c r="D11"/>
  <c r="I101" l="1"/>
  <c r="I103" s="1"/>
  <c r="L84"/>
  <c r="L86" s="1"/>
  <c r="I99"/>
  <c r="G84"/>
  <c r="F84"/>
  <c r="F86" s="1"/>
  <c r="F99" s="1"/>
  <c r="J84"/>
  <c r="J86" s="1"/>
  <c r="J99" s="1"/>
  <c r="D84"/>
  <c r="D86" s="1"/>
  <c r="D99" s="1"/>
  <c r="K84"/>
  <c r="K86" s="1"/>
  <c r="K99" s="1"/>
  <c r="K101" s="1"/>
  <c r="K103" s="1"/>
  <c r="H84"/>
  <c r="H86" s="1"/>
  <c r="H99" s="1"/>
  <c r="E84"/>
  <c r="I84"/>
  <c r="G99"/>
  <c r="G101" s="1"/>
  <c r="G103" s="1"/>
  <c r="F101"/>
  <c r="F103" s="1"/>
  <c r="E99"/>
  <c r="L99"/>
  <c r="C27" i="7"/>
  <c r="B27"/>
  <c r="C22"/>
  <c r="B22"/>
  <c r="D101" i="13" l="1"/>
  <c r="D103" s="1"/>
  <c r="H101"/>
  <c r="H103" s="1"/>
  <c r="E101"/>
  <c r="E103" s="1"/>
  <c r="J101"/>
  <c r="J103" s="1"/>
  <c r="L101"/>
  <c r="L103" s="1"/>
</calcChain>
</file>

<file path=xl/sharedStrings.xml><?xml version="1.0" encoding="utf-8"?>
<sst xmlns="http://schemas.openxmlformats.org/spreadsheetml/2006/main" count="291" uniqueCount="167">
  <si>
    <t>STATEMENT  I - CONSOLIDATED FUND OF SIKKIM- REVENUE ACCOUNT- RECEIPTS</t>
  </si>
  <si>
    <t xml:space="preserve"> (In Thousands of Rupees)</t>
  </si>
  <si>
    <t>Head of Accounts</t>
  </si>
  <si>
    <t>Actuals  
2012-13</t>
  </si>
  <si>
    <t>Budget 
Estimate 
2013-14</t>
  </si>
  <si>
    <t>Revised 
Estimate 
2013-14</t>
  </si>
  <si>
    <t>Budget 
Estimate 
2014-15</t>
  </si>
  <si>
    <t>A</t>
  </si>
  <si>
    <t>TAX REVENUE</t>
  </si>
  <si>
    <t>(a)</t>
  </si>
  <si>
    <t>Taxes on Income and Expenditure</t>
  </si>
  <si>
    <t>Corporation Tax</t>
  </si>
  <si>
    <t xml:space="preserve">Taxes on Income other than Corporation Tax </t>
  </si>
  <si>
    <t>Other Taxes on Income and 
Expenditure</t>
  </si>
  <si>
    <t>Total</t>
  </si>
  <si>
    <t>(b)</t>
  </si>
  <si>
    <t>Taxes on property and capital 
Transactions</t>
  </si>
  <si>
    <t>Land Revenue</t>
  </si>
  <si>
    <t>Stamps and Registration Fees</t>
  </si>
  <si>
    <t>Taxes on Wealth</t>
  </si>
  <si>
    <t>(c)</t>
  </si>
  <si>
    <t>Taxes on Commodities and Services</t>
  </si>
  <si>
    <t>Union Excise Duties</t>
  </si>
  <si>
    <t>State Excise</t>
  </si>
  <si>
    <t>Taxes on Sales, Trade etc.</t>
  </si>
  <si>
    <t>Taxes on Vehicles</t>
  </si>
  <si>
    <t>Other Taxes and Duties on Commodities 
and Services</t>
  </si>
  <si>
    <t>B</t>
  </si>
  <si>
    <t>NON-TAX REVENUE</t>
  </si>
  <si>
    <t>Interest Receipts, Dividends and Profits</t>
  </si>
  <si>
    <t>Interest Receipts</t>
  </si>
  <si>
    <t>Dividends and profits</t>
  </si>
  <si>
    <t xml:space="preserve"> (c)</t>
  </si>
  <si>
    <t>OTHER NON-TAX REVENUE</t>
  </si>
  <si>
    <t xml:space="preserve"> (i)</t>
  </si>
  <si>
    <t>General Services</t>
  </si>
  <si>
    <t>Public Service Commission</t>
  </si>
  <si>
    <t>Police</t>
  </si>
  <si>
    <t>Jails</t>
  </si>
  <si>
    <t>Stationery and Printing</t>
  </si>
  <si>
    <t>Public Works</t>
  </si>
  <si>
    <t>Other Administrative Services</t>
  </si>
  <si>
    <t>Contributions and Recoveries towards Pension and Other 
Retirement Benefits</t>
  </si>
  <si>
    <t>Misc. General Services</t>
  </si>
  <si>
    <t>(ii)</t>
  </si>
  <si>
    <t>Social Services</t>
  </si>
  <si>
    <t>Education, Sports, Art &amp; Culture</t>
  </si>
  <si>
    <t>Medical and Public Health</t>
  </si>
  <si>
    <t>Water Supply and Sanitation</t>
  </si>
  <si>
    <t>Housing</t>
  </si>
  <si>
    <t>Urban Development</t>
  </si>
  <si>
    <t>Information and Publicity</t>
  </si>
  <si>
    <t>Labour and Employment</t>
  </si>
  <si>
    <t>Social Security &amp; Welfare</t>
  </si>
  <si>
    <t>Other Social Services</t>
  </si>
  <si>
    <t>(iii)</t>
  </si>
  <si>
    <t>Economic Services</t>
  </si>
  <si>
    <t>Crop Husbandry</t>
  </si>
  <si>
    <t>Animal Husbandry</t>
  </si>
  <si>
    <t>Dairy Development</t>
  </si>
  <si>
    <t>Fisheries</t>
  </si>
  <si>
    <t>Forestry and Wild Life</t>
  </si>
  <si>
    <t>Plantation</t>
  </si>
  <si>
    <t>Food Storage and Ware Housing</t>
  </si>
  <si>
    <t>Co-operation</t>
  </si>
  <si>
    <t>Other Rural Development Programme</t>
  </si>
  <si>
    <t>Minor Irrigation</t>
  </si>
  <si>
    <t>Power</t>
  </si>
  <si>
    <t>Village and Small Industries</t>
  </si>
  <si>
    <t>Industries</t>
  </si>
  <si>
    <t>Non-Ferrous Mining &amp; Metallurgical Industries</t>
  </si>
  <si>
    <t>Roads and Bridges</t>
  </si>
  <si>
    <t>-</t>
  </si>
  <si>
    <t>Road Transport</t>
  </si>
  <si>
    <t>Tourism</t>
  </si>
  <si>
    <t>Other General Economic Services</t>
  </si>
  <si>
    <t>(A+B)</t>
  </si>
  <si>
    <t>Tax and Non-Tax Revenue</t>
  </si>
  <si>
    <t>C</t>
  </si>
  <si>
    <t>GRANTS-IN -AID AND CONTRIBUTIONS</t>
  </si>
  <si>
    <t>Grants-in-aid from Central Government</t>
  </si>
  <si>
    <t>REVENUE RECEIPTS</t>
  </si>
  <si>
    <t xml:space="preserve"> ( In Thousands of Rupees)</t>
  </si>
  <si>
    <t>E</t>
  </si>
  <si>
    <t>PUBLIC DEBT</t>
  </si>
  <si>
    <t>F</t>
  </si>
  <si>
    <t>LOANS AND ADVANCES</t>
  </si>
  <si>
    <t>Loans to Govt. Servants etc.</t>
  </si>
  <si>
    <t>I</t>
  </si>
  <si>
    <t>Actual</t>
  </si>
  <si>
    <t>Budget Estimate</t>
  </si>
  <si>
    <t>Revised Estimate</t>
  </si>
  <si>
    <t>Heads of Accounts</t>
  </si>
  <si>
    <t>2012-13</t>
  </si>
  <si>
    <t>2013-14</t>
  </si>
  <si>
    <t>2014-15</t>
  </si>
  <si>
    <t>Plan</t>
  </si>
  <si>
    <t>Non-Plan</t>
  </si>
  <si>
    <t>(i)</t>
  </si>
  <si>
    <t>(d)</t>
  </si>
  <si>
    <t>(e)</t>
  </si>
  <si>
    <t>(f)</t>
  </si>
  <si>
    <t>(g)</t>
  </si>
  <si>
    <t>(j)</t>
  </si>
  <si>
    <t>STATEMENT I - CONSOLIDATED FUND OF SIKKIM - CAPITAL ACCOUNT - DISBURSEMENTS</t>
  </si>
  <si>
    <t>CAPITAL ACCOUNT OF GENERAL 
SERVICES</t>
  </si>
  <si>
    <t>Capital Outlay on Police</t>
  </si>
  <si>
    <t>Capital Outlay on Public Works</t>
  </si>
  <si>
    <t>CAPITAL ACCOUNT OF SOCIAL 
SERVICES</t>
  </si>
  <si>
    <t>Capital Account of Education, Sports, Art &amp; 
Culture</t>
  </si>
  <si>
    <t>Capital Outlay on Education,  Sports, Art &amp; 
Culture</t>
  </si>
  <si>
    <t>Capital Account of Health &amp; Family Welfare</t>
  </si>
  <si>
    <t>Capital Outlay on Medical  &amp; Public Health</t>
  </si>
  <si>
    <t>Capital Account of Water Supply, Sanitation,</t>
  </si>
  <si>
    <t>Housing &amp; Urban Development</t>
  </si>
  <si>
    <t>Capital Outlay on Water Supply &amp; Sanitation</t>
  </si>
  <si>
    <t>Capital Outlay on Housing</t>
  </si>
  <si>
    <t>Capital Outlay on Urban  Development</t>
  </si>
  <si>
    <t>Capital Account of Information and 
Broadcasting</t>
  </si>
  <si>
    <t>Capital Outlay on Information and Publicity</t>
  </si>
  <si>
    <t>Capital Account of Welfare of  Scheduled</t>
  </si>
  <si>
    <t>Castes, Scheduled  Tribes and Other Backward 
Classes</t>
  </si>
  <si>
    <t>Capital Account of Welfare of  Scheduled Castes, Scheduled  Tribes &amp; Other Backward  Classes</t>
  </si>
  <si>
    <t>Capital Account of Social  Welfare &amp; Nutrition</t>
  </si>
  <si>
    <t>Capital Outlay on Social Security &amp; Welfare</t>
  </si>
  <si>
    <t>CAPITAL ACCOUNT OF ECONOMIC  
SERVICES</t>
  </si>
  <si>
    <t>Capital Account of Agriculture &amp; Allied 
Activities</t>
  </si>
  <si>
    <t>Capital Outlay on Crop  Husbandry</t>
  </si>
  <si>
    <t>Capital Outlay on Animal Husbandry</t>
  </si>
  <si>
    <t>Capital Outlay on Fisheries</t>
  </si>
  <si>
    <t>Capital Outlay on Forestry and Wildlife</t>
  </si>
  <si>
    <t>Capital Outlay on Food, Storage &amp; Warehousing</t>
  </si>
  <si>
    <t>Capital Outlay on Cooperation</t>
  </si>
  <si>
    <t>Capital Outlay on Other Agricultural Programmes</t>
  </si>
  <si>
    <t>Capital Account of Rural Development.</t>
  </si>
  <si>
    <t>Capital Outlay on Other Rural Development Programmes</t>
  </si>
  <si>
    <t>Capital Account of Special Area Programme</t>
  </si>
  <si>
    <t>Capital Outlay on Other Special Area Programmes</t>
  </si>
  <si>
    <t>Capital Account of Irrigation &amp;  Flood 
Control</t>
  </si>
  <si>
    <t>Capital Outlay on Flood Control Projects</t>
  </si>
  <si>
    <t>Capital Account of Energy</t>
  </si>
  <si>
    <t>Capital Outlay on Power Projects</t>
  </si>
  <si>
    <t>Capital Account of Industry  and Minerals</t>
  </si>
  <si>
    <t>Capital Outlay on Village &amp; Small Industries</t>
  </si>
  <si>
    <t>Capital Outlay on Non-Ferrous Mining and Metallurgical Industries</t>
  </si>
  <si>
    <t>Capital Outlay on Telecommunication and Electronic Industries</t>
  </si>
  <si>
    <t>Capital Outlay on Consumer  Industries</t>
  </si>
  <si>
    <t>Other Capital Outlay on Industries &amp;  
Minerals</t>
  </si>
  <si>
    <t>Capital Account of Transport</t>
  </si>
  <si>
    <t>Capital Outlay on Civil Aviation</t>
  </si>
  <si>
    <t>Capital Outlay on Roads  and Bridges</t>
  </si>
  <si>
    <t>Capital Outlay on Roads Transport</t>
  </si>
  <si>
    <t>Capital Account of Science Technology &amp; Environment</t>
  </si>
  <si>
    <t>Capital Outlay on Other Scientific and 
Environmental Research</t>
  </si>
  <si>
    <t>Capital Account of General Economic 
Services</t>
  </si>
  <si>
    <t>Capital Outlay on Tourism</t>
  </si>
  <si>
    <t>Capital Outlay on other General Economic 
Services</t>
  </si>
  <si>
    <t>Capital Account of General Economic Services</t>
  </si>
  <si>
    <t>CAPITAL EXPENDITURE OUTSIDE</t>
  </si>
  <si>
    <t>THE REVENUE ACCOUNT</t>
  </si>
  <si>
    <t>Internal Debt of the State  Government</t>
  </si>
  <si>
    <t xml:space="preserve">Loans and Advances from the Central 
Government </t>
  </si>
  <si>
    <t>Loans for Education, Sports, Art and Culture</t>
  </si>
  <si>
    <t>Loans for other General Economic Services</t>
  </si>
  <si>
    <t>DISBURSEMENT  (CAPITAL ACCOUNT)</t>
  </si>
  <si>
    <t>DISBURSEMENT (REVENUE ACCOUNT) 
(brought forward from page 9)</t>
  </si>
  <si>
    <t>CONSOLIDATED FUND OF SIKKIM - 
DISBURSEMENT</t>
  </si>
</sst>
</file>

<file path=xl/styles.xml><?xml version="1.0" encoding="utf-8"?>
<styleSheet xmlns="http://schemas.openxmlformats.org/spreadsheetml/2006/main">
  <numFmts count="4">
    <numFmt numFmtId="164" formatCode="0_)"/>
    <numFmt numFmtId="165" formatCode="00##"/>
    <numFmt numFmtId="166" formatCode="_-* #,##0.00\ _k_r_-;\-* #,##0.00\ _k_r_-;_-* &quot;-&quot;??\ _k_r_-;_-@_-"/>
    <numFmt numFmtId="167" formatCode="0###"/>
  </numFmts>
  <fonts count="10"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Courie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166" fontId="8" fillId="0" borderId="0" applyFon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 applyAlignment="0"/>
    <xf numFmtId="0" fontId="1" fillId="0" borderId="0"/>
    <xf numFmtId="0" fontId="9" fillId="0" borderId="0"/>
  </cellStyleXfs>
  <cellXfs count="133">
    <xf numFmtId="0" fontId="0" fillId="0" borderId="0" xfId="0"/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right" vertical="top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right" vertical="top"/>
    </xf>
    <xf numFmtId="3" fontId="5" fillId="0" borderId="1" xfId="0" applyNumberFormat="1" applyFont="1" applyFill="1" applyBorder="1" applyAlignment="1" applyProtection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3" fontId="2" fillId="0" borderId="0" xfId="0" applyNumberFormat="1" applyFont="1" applyFill="1" applyBorder="1" applyAlignment="1" applyProtection="1">
      <alignment horizontal="right"/>
    </xf>
    <xf numFmtId="3" fontId="2" fillId="0" borderId="0" xfId="0" quotePrefix="1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right" vertical="top"/>
    </xf>
    <xf numFmtId="0" fontId="7" fillId="0" borderId="0" xfId="0" applyFont="1" applyFill="1" applyAlignment="1" applyProtection="1">
      <alignment horizontal="left" vertical="top" wrapText="1"/>
    </xf>
    <xf numFmtId="3" fontId="2" fillId="0" borderId="0" xfId="0" applyNumberFormat="1" applyFont="1" applyFill="1" applyAlignment="1" applyProtection="1">
      <alignment horizontal="right"/>
    </xf>
    <xf numFmtId="1" fontId="2" fillId="0" borderId="0" xfId="0" applyNumberFormat="1" applyFont="1" applyFill="1" applyAlignment="1" applyProtection="1">
      <alignment vertical="top"/>
    </xf>
    <xf numFmtId="165" fontId="7" fillId="0" borderId="0" xfId="2" applyNumberFormat="1" applyFont="1" applyFill="1" applyAlignment="1" applyProtection="1">
      <alignment horizontal="right" vertical="top"/>
    </xf>
    <xf numFmtId="1" fontId="2" fillId="0" borderId="0" xfId="2" applyNumberFormat="1" applyFont="1" applyFill="1" applyAlignment="1" applyProtection="1">
      <alignment horizontal="left" vertical="top" wrapText="1"/>
    </xf>
    <xf numFmtId="1" fontId="2" fillId="0" borderId="0" xfId="0" applyNumberFormat="1" applyFont="1" applyFill="1" applyAlignment="1" applyProtection="1">
      <alignment horizontal="right"/>
    </xf>
    <xf numFmtId="165" fontId="7" fillId="0" borderId="0" xfId="0" applyNumberFormat="1" applyFont="1" applyFill="1" applyAlignment="1" applyProtection="1">
      <alignment horizontal="right" vertical="top"/>
    </xf>
    <xf numFmtId="1" fontId="2" fillId="0" borderId="0" xfId="0" applyNumberFormat="1" applyFont="1" applyFill="1" applyAlignment="1" applyProtection="1">
      <alignment horizontal="left" vertical="top" wrapText="1"/>
    </xf>
    <xf numFmtId="1" fontId="2" fillId="0" borderId="0" xfId="2" applyNumberFormat="1" applyFont="1" applyFill="1" applyAlignment="1" applyProtection="1">
      <alignment vertical="top" wrapText="1"/>
    </xf>
    <xf numFmtId="1" fontId="7" fillId="0" borderId="0" xfId="0" applyNumberFormat="1" applyFont="1" applyFill="1" applyAlignment="1" applyProtection="1">
      <alignment horizontal="right" vertical="top"/>
    </xf>
    <xf numFmtId="1" fontId="7" fillId="0" borderId="0" xfId="0" applyNumberFormat="1" applyFont="1" applyFill="1" applyAlignment="1" applyProtection="1">
      <alignment horizontal="left" vertical="top" wrapText="1"/>
    </xf>
    <xf numFmtId="1" fontId="2" fillId="0" borderId="3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Alignment="1" applyProtection="1">
      <alignment horizontal="right" vertical="top"/>
    </xf>
    <xf numFmtId="1" fontId="2" fillId="0" borderId="0" xfId="0" applyNumberFormat="1" applyFont="1" applyFill="1" applyBorder="1" applyAlignment="1" applyProtection="1">
      <alignment horizontal="right"/>
    </xf>
    <xf numFmtId="0" fontId="2" fillId="0" borderId="0" xfId="1" applyNumberFormat="1" applyFont="1" applyFill="1" applyAlignment="1" applyProtection="1">
      <alignment horizontal="right" wrapText="1"/>
    </xf>
    <xf numFmtId="1" fontId="7" fillId="0" borderId="0" xfId="0" quotePrefix="1" applyNumberFormat="1" applyFont="1" applyFill="1" applyAlignment="1" applyProtection="1">
      <alignment horizontal="right" vertical="top"/>
    </xf>
    <xf numFmtId="1" fontId="3" fillId="0" borderId="0" xfId="0" applyNumberFormat="1" applyFont="1" applyFill="1" applyAlignment="1" applyProtection="1">
      <alignment vertical="center"/>
    </xf>
    <xf numFmtId="1" fontId="2" fillId="0" borderId="0" xfId="2" applyNumberFormat="1" applyFont="1" applyFill="1" applyAlignment="1" applyProtection="1">
      <alignment horizontal="right"/>
    </xf>
    <xf numFmtId="1" fontId="2" fillId="0" borderId="4" xfId="0" applyNumberFormat="1" applyFont="1" applyFill="1" applyBorder="1" applyAlignment="1" applyProtection="1">
      <alignment vertical="top"/>
    </xf>
    <xf numFmtId="1" fontId="7" fillId="0" borderId="4" xfId="0" applyNumberFormat="1" applyFont="1" applyFill="1" applyBorder="1" applyAlignment="1" applyProtection="1">
      <alignment horizontal="right" vertical="top"/>
    </xf>
    <xf numFmtId="1" fontId="7" fillId="0" borderId="4" xfId="0" applyNumberFormat="1" applyFont="1" applyFill="1" applyBorder="1" applyAlignment="1" applyProtection="1">
      <alignment horizontal="left" vertical="top" wrapText="1"/>
    </xf>
    <xf numFmtId="1" fontId="7" fillId="0" borderId="0" xfId="0" applyNumberFormat="1" applyFont="1" applyFill="1" applyAlignment="1" applyProtection="1">
      <alignment vertical="top" wrapText="1"/>
    </xf>
    <xf numFmtId="1" fontId="2" fillId="0" borderId="0" xfId="0" applyNumberFormat="1" applyFont="1" applyFill="1" applyAlignment="1" applyProtection="1">
      <alignment vertical="top" wrapText="1"/>
    </xf>
    <xf numFmtId="1" fontId="7" fillId="0" borderId="0" xfId="0" applyNumberFormat="1" applyFont="1" applyFill="1" applyAlignment="1" applyProtection="1">
      <alignment vertical="top"/>
    </xf>
    <xf numFmtId="1" fontId="2" fillId="0" borderId="0" xfId="0" applyNumberFormat="1" applyFont="1" applyFill="1" applyAlignment="1" applyProtection="1">
      <alignment horizontal="left" vertical="top"/>
    </xf>
    <xf numFmtId="0" fontId="2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Fill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vertical="top"/>
    </xf>
    <xf numFmtId="1" fontId="7" fillId="0" borderId="0" xfId="0" applyNumberFormat="1" applyFont="1" applyFill="1" applyBorder="1" applyAlignment="1" applyProtection="1">
      <alignment horizontal="right" vertical="top"/>
    </xf>
    <xf numFmtId="1" fontId="7" fillId="0" borderId="0" xfId="0" applyNumberFormat="1" applyFont="1" applyFill="1" applyBorder="1" applyAlignment="1" applyProtection="1">
      <alignment horizontal="left" vertical="top"/>
    </xf>
    <xf numFmtId="167" fontId="7" fillId="0" borderId="0" xfId="0" applyNumberFormat="1" applyFont="1" applyFill="1" applyAlignment="1" applyProtection="1">
      <alignment horizontal="right" vertical="top"/>
    </xf>
    <xf numFmtId="167" fontId="7" fillId="0" borderId="0" xfId="2" applyNumberFormat="1" applyFont="1" applyFill="1" applyAlignment="1" applyProtection="1">
      <alignment horizontal="right" vertical="top"/>
    </xf>
    <xf numFmtId="167" fontId="7" fillId="0" borderId="0" xfId="0" applyNumberFormat="1" applyFont="1" applyFill="1" applyBorder="1" applyAlignment="1" applyProtection="1">
      <alignment horizontal="right" vertical="top"/>
    </xf>
    <xf numFmtId="1" fontId="2" fillId="0" borderId="0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right" vertical="top"/>
    </xf>
    <xf numFmtId="1" fontId="7" fillId="0" borderId="0" xfId="0" applyNumberFormat="1" applyFont="1" applyFill="1" applyBorder="1" applyAlignment="1" applyProtection="1">
      <alignment horizontal="left" vertical="top" wrapText="1"/>
    </xf>
    <xf numFmtId="165" fontId="7" fillId="0" borderId="0" xfId="2" applyNumberFormat="1" applyFont="1" applyFill="1" applyBorder="1" applyAlignment="1" applyProtection="1">
      <alignment horizontal="right" vertical="top" wrapText="1"/>
    </xf>
    <xf numFmtId="0" fontId="2" fillId="0" borderId="0" xfId="2" applyNumberFormat="1" applyFont="1" applyFill="1" applyBorder="1" applyAlignment="1" applyProtection="1">
      <alignment horizontal="left" vertical="top" wrapText="1"/>
    </xf>
    <xf numFmtId="166" fontId="2" fillId="0" borderId="0" xfId="1" applyFont="1" applyFill="1" applyBorder="1" applyAlignment="1" applyProtection="1">
      <alignment horizontal="right" wrapText="1"/>
    </xf>
    <xf numFmtId="1" fontId="7" fillId="0" borderId="0" xfId="0" quotePrefix="1" applyNumberFormat="1" applyFont="1" applyFill="1" applyBorder="1" applyAlignment="1" applyProtection="1">
      <alignment horizontal="right" vertical="top"/>
    </xf>
    <xf numFmtId="1" fontId="2" fillId="0" borderId="1" xfId="0" applyNumberFormat="1" applyFont="1" applyFill="1" applyBorder="1" applyAlignment="1" applyProtection="1">
      <alignment vertical="top"/>
    </xf>
    <xf numFmtId="1" fontId="2" fillId="0" borderId="1" xfId="0" applyNumberFormat="1" applyFont="1" applyFill="1" applyBorder="1" applyAlignment="1" applyProtection="1">
      <alignment horizontal="right" vertical="top"/>
    </xf>
    <xf numFmtId="1" fontId="7" fillId="0" borderId="1" xfId="0" applyNumberFormat="1" applyFont="1" applyFill="1" applyBorder="1" applyAlignment="1" applyProtection="1">
      <alignment horizontal="left" vertical="top" wrapText="1"/>
    </xf>
    <xf numFmtId="1" fontId="2" fillId="0" borderId="5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Alignment="1" applyProtection="1">
      <alignment horizontal="right" vertical="center"/>
    </xf>
    <xf numFmtId="166" fontId="2" fillId="0" borderId="0" xfId="1" applyFont="1" applyFill="1" applyAlignment="1" applyProtection="1">
      <alignment horizontal="right" wrapText="1"/>
    </xf>
    <xf numFmtId="1" fontId="2" fillId="0" borderId="0" xfId="0" applyNumberFormat="1" applyFont="1" applyFill="1" applyAlignment="1" applyProtection="1">
      <alignment vertical="center"/>
    </xf>
    <xf numFmtId="0" fontId="2" fillId="0" borderId="3" xfId="1" applyNumberFormat="1" applyFont="1" applyFill="1" applyBorder="1" applyAlignment="1" applyProtection="1">
      <alignment horizontal="right" wrapText="1"/>
    </xf>
    <xf numFmtId="0" fontId="2" fillId="0" borderId="0" xfId="1" applyNumberFormat="1" applyFont="1" applyFill="1" applyBorder="1" applyAlignment="1" applyProtection="1">
      <alignment horizontal="right" wrapText="1"/>
    </xf>
    <xf numFmtId="0" fontId="2" fillId="0" borderId="4" xfId="1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Alignment="1" applyProtection="1">
      <alignment horizontal="right" wrapText="1"/>
    </xf>
    <xf numFmtId="166" fontId="2" fillId="0" borderId="3" xfId="1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1" applyNumberFormat="1" applyFont="1" applyFill="1" applyBorder="1" applyAlignment="1" applyProtection="1"/>
    <xf numFmtId="166" fontId="2" fillId="0" borderId="1" xfId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right"/>
    </xf>
    <xf numFmtId="0" fontId="2" fillId="0" borderId="1" xfId="1" applyNumberFormat="1" applyFont="1" applyFill="1" applyBorder="1" applyAlignment="1" applyProtection="1">
      <alignment horizontal="center" vertical="center"/>
    </xf>
    <xf numFmtId="166" fontId="2" fillId="0" borderId="1" xfId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Alignment="1" applyProtection="1">
      <alignment vertical="top"/>
    </xf>
    <xf numFmtId="0" fontId="7" fillId="0" borderId="0" xfId="0" applyNumberFormat="1" applyFont="1" applyFill="1" applyAlignment="1" applyProtection="1">
      <alignment horizontal="right" vertical="top"/>
    </xf>
    <xf numFmtId="166" fontId="2" fillId="0" borderId="0" xfId="1" applyFont="1" applyFill="1" applyAlignment="1" applyProtection="1"/>
    <xf numFmtId="0" fontId="2" fillId="0" borderId="0" xfId="0" applyNumberFormat="1" applyFont="1" applyFill="1" applyAlignment="1" applyProtection="1"/>
    <xf numFmtId="0" fontId="7" fillId="0" borderId="0" xfId="0" applyNumberFormat="1" applyFont="1" applyFill="1" applyAlignment="1" applyProtection="1">
      <alignment horizontal="left" vertical="top" wrapText="1"/>
    </xf>
    <xf numFmtId="0" fontId="2" fillId="0" borderId="0" xfId="0" applyNumberFormat="1" applyFont="1" applyFill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Alignment="1" applyProtection="1">
      <alignment horizontal="right" vertical="top"/>
    </xf>
    <xf numFmtId="166" fontId="2" fillId="0" borderId="4" xfId="1" applyFont="1" applyFill="1" applyBorder="1" applyAlignment="1" applyProtection="1">
      <alignment horizontal="right" wrapText="1"/>
    </xf>
    <xf numFmtId="0" fontId="2" fillId="0" borderId="4" xfId="0" applyNumberFormat="1" applyFont="1" applyFill="1" applyBorder="1" applyAlignment="1" applyProtection="1">
      <alignment horizontal="right" wrapText="1"/>
    </xf>
    <xf numFmtId="0" fontId="7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vertical="top"/>
    </xf>
    <xf numFmtId="0" fontId="7" fillId="0" borderId="4" xfId="0" applyNumberFormat="1" applyFont="1" applyFill="1" applyBorder="1" applyAlignment="1" applyProtection="1">
      <alignment horizontal="right" vertical="top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5" xfId="1" applyNumberFormat="1" applyFont="1" applyFill="1" applyBorder="1" applyAlignment="1" applyProtection="1">
      <alignment horizontal="right" wrapText="1"/>
    </xf>
    <xf numFmtId="0" fontId="2" fillId="0" borderId="5" xfId="0" applyNumberFormat="1" applyFont="1" applyFill="1" applyBorder="1" applyAlignment="1" applyProtection="1">
      <alignment horizontal="right" wrapText="1"/>
    </xf>
    <xf numFmtId="0" fontId="2" fillId="0" borderId="2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right" vertical="top"/>
    </xf>
    <xf numFmtId="0" fontId="2" fillId="0" borderId="0" xfId="0" quotePrefix="1" applyNumberFormat="1" applyFont="1" applyFill="1" applyAlignment="1" applyProtection="1">
      <alignment horizontal="right" vertical="top"/>
    </xf>
    <xf numFmtId="0" fontId="7" fillId="0" borderId="4" xfId="0" applyNumberFormat="1" applyFont="1" applyFill="1" applyBorder="1" applyAlignment="1">
      <alignment horizontal="right" vertical="top"/>
    </xf>
    <xf numFmtId="0" fontId="2" fillId="0" borderId="4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3" applyNumberFormat="1" applyFont="1" applyFill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Alignment="1" applyProtection="1">
      <alignment horizontal="right" vertical="top" wrapText="1"/>
    </xf>
    <xf numFmtId="0" fontId="7" fillId="0" borderId="0" xfId="5" applyNumberFormat="1" applyFont="1" applyFill="1" applyAlignment="1">
      <alignment horizontal="right" vertical="top" wrapText="1"/>
    </xf>
    <xf numFmtId="0" fontId="2" fillId="0" borderId="0" xfId="5" applyNumberFormat="1" applyFont="1" applyFill="1" applyAlignment="1" applyProtection="1">
      <alignment horizontal="left" vertical="top" wrapText="1"/>
    </xf>
    <xf numFmtId="0" fontId="7" fillId="0" borderId="0" xfId="4" applyNumberFormat="1" applyFont="1" applyFill="1" applyBorder="1" applyAlignment="1">
      <alignment horizontal="right" vertical="top" wrapText="1"/>
    </xf>
    <xf numFmtId="0" fontId="2" fillId="0" borderId="0" xfId="4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2" fillId="0" borderId="1" xfId="1" applyNumberFormat="1" applyFont="1" applyFill="1" applyBorder="1" applyAlignment="1" applyProtection="1">
      <alignment horizontal="right" wrapText="1"/>
    </xf>
    <xf numFmtId="0" fontId="2" fillId="0" borderId="0" xfId="1" applyNumberFormat="1" applyFont="1" applyFill="1" applyAlignment="1" applyProtection="1"/>
    <xf numFmtId="0" fontId="2" fillId="0" borderId="0" xfId="1" applyNumberFormat="1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top"/>
    </xf>
    <xf numFmtId="0" fontId="4" fillId="0" borderId="0" xfId="0" applyNumberFormat="1" applyFont="1" applyFill="1" applyAlignment="1" applyProtection="1">
      <alignment horizontal="center" vertical="top"/>
    </xf>
    <xf numFmtId="0" fontId="4" fillId="0" borderId="0" xfId="0" applyNumberFormat="1" applyFont="1" applyFill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</cellXfs>
  <cellStyles count="8">
    <cellStyle name="Comma" xfId="1" builtinId="3"/>
    <cellStyle name="Normal" xfId="0" builtinId="0"/>
    <cellStyle name="Normal 2" xfId="6"/>
    <cellStyle name="Normal 3" xfId="7"/>
    <cellStyle name="Normal_budget 2004-05_2.6.04" xfId="4"/>
    <cellStyle name="Normal_budget for 03-04" xfId="3"/>
    <cellStyle name="Normal_DEMAND17" xfId="5"/>
    <cellStyle name="Normal_RECEIP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budget_summar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SUMMARY-Pre"/>
      <sheetName val="EXP Memo"/>
      <sheetName val="BudgetAtGlance"/>
      <sheetName val="AFS_details"/>
      <sheetName val="SUMMARY"/>
      <sheetName val="Contents"/>
      <sheetName val="RECEIPT"/>
      <sheetName val="AFS-DIS"/>
      <sheetName val="Salary_Cal"/>
      <sheetName val="AFS-RCT"/>
      <sheetName val="total (2)"/>
      <sheetName val="salaries"/>
      <sheetName val="wa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">
          <cell r="C25">
            <v>37</v>
          </cell>
          <cell r="D25" t="str">
            <v>Customs</v>
          </cell>
        </row>
        <row r="30">
          <cell r="C30">
            <v>44</v>
          </cell>
          <cell r="D30" t="str">
            <v>Service Tax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78" transitionEvaluation="1" transitionEntry="1" codeName="Sheet5"/>
  <dimension ref="A1:T92"/>
  <sheetViews>
    <sheetView view="pageBreakPreview" topLeftCell="A78" zoomScale="85" zoomScaleNormal="100" zoomScaleSheetLayoutView="85" workbookViewId="0">
      <selection activeCell="C84" sqref="C84"/>
    </sheetView>
  </sheetViews>
  <sheetFormatPr defaultColWidth="9.625" defaultRowHeight="15"/>
  <cols>
    <col min="1" max="1" width="4.875" style="1" bestFit="1" customWidth="1"/>
    <col min="2" max="2" width="6" style="2" bestFit="1" customWidth="1"/>
    <col min="3" max="3" width="41.625" style="1" customWidth="1"/>
    <col min="4" max="7" width="17.625" style="10" customWidth="1"/>
    <col min="8" max="8" width="9.625" style="3"/>
    <col min="9" max="9" width="9.625" style="4" hidden="1" customWidth="1"/>
    <col min="10" max="10" width="9.75" style="3" customWidth="1"/>
    <col min="11" max="16384" width="9.625" style="3"/>
  </cols>
  <sheetData>
    <row r="1" spans="1:20" ht="18" customHeight="1"/>
    <row r="2" spans="1:20" ht="20.25" customHeight="1">
      <c r="A2" s="121" t="s">
        <v>0</v>
      </c>
      <c r="B2" s="121"/>
      <c r="C2" s="121"/>
      <c r="D2" s="121"/>
      <c r="E2" s="121"/>
      <c r="F2" s="121"/>
      <c r="G2" s="121"/>
      <c r="L2" s="5"/>
      <c r="M2" s="5"/>
      <c r="S2" s="5"/>
      <c r="T2" s="5"/>
    </row>
    <row r="3" spans="1:20" ht="15.75" thickBot="1">
      <c r="A3" s="6"/>
      <c r="B3" s="7"/>
      <c r="C3" s="6"/>
      <c r="D3" s="11"/>
      <c r="E3" s="11"/>
      <c r="F3" s="8"/>
      <c r="G3" s="9" t="s">
        <v>1</v>
      </c>
    </row>
    <row r="4" spans="1:20" ht="15" customHeight="1" thickTop="1">
      <c r="A4" s="122" t="s">
        <v>2</v>
      </c>
      <c r="B4" s="122"/>
      <c r="C4" s="122"/>
      <c r="D4" s="125" t="s">
        <v>3</v>
      </c>
      <c r="E4" s="125" t="s">
        <v>4</v>
      </c>
      <c r="F4" s="125" t="s">
        <v>5</v>
      </c>
      <c r="G4" s="125" t="s">
        <v>6</v>
      </c>
      <c r="L4" s="5"/>
      <c r="M4" s="5"/>
      <c r="S4" s="5"/>
      <c r="T4" s="5"/>
    </row>
    <row r="5" spans="1:20" ht="15" customHeight="1">
      <c r="A5" s="123"/>
      <c r="B5" s="123"/>
      <c r="C5" s="123"/>
      <c r="D5" s="126"/>
      <c r="E5" s="126"/>
      <c r="F5" s="126"/>
      <c r="G5" s="126"/>
      <c r="L5" s="5"/>
      <c r="M5" s="5"/>
    </row>
    <row r="6" spans="1:20" ht="15" customHeight="1" thickBot="1">
      <c r="A6" s="124"/>
      <c r="B6" s="124"/>
      <c r="C6" s="124"/>
      <c r="D6" s="127"/>
      <c r="E6" s="127"/>
      <c r="F6" s="127"/>
      <c r="G6" s="127"/>
      <c r="L6" s="5"/>
      <c r="M6" s="5"/>
    </row>
    <row r="7" spans="1:20" ht="15.75" thickTop="1">
      <c r="A7" s="12"/>
      <c r="B7" s="13"/>
      <c r="C7" s="12"/>
      <c r="D7" s="14"/>
      <c r="E7" s="14"/>
      <c r="F7" s="14"/>
      <c r="G7" s="15"/>
      <c r="L7" s="5"/>
      <c r="M7" s="5"/>
    </row>
    <row r="8" spans="1:20" ht="15.95" customHeight="1">
      <c r="B8" s="16" t="s">
        <v>7</v>
      </c>
      <c r="C8" s="17" t="s">
        <v>8</v>
      </c>
      <c r="D8" s="18"/>
      <c r="E8" s="18"/>
      <c r="F8" s="18"/>
      <c r="G8" s="18"/>
      <c r="M8" s="5"/>
    </row>
    <row r="9" spans="1:20" ht="15.95" customHeight="1">
      <c r="B9" s="16" t="s">
        <v>9</v>
      </c>
      <c r="C9" s="17" t="s">
        <v>10</v>
      </c>
      <c r="D9" s="18"/>
      <c r="E9" s="18"/>
      <c r="F9" s="18"/>
      <c r="G9" s="18"/>
      <c r="M9" s="5"/>
    </row>
    <row r="10" spans="1:20" ht="15.95" customHeight="1">
      <c r="A10" s="19"/>
      <c r="B10" s="20">
        <v>20</v>
      </c>
      <c r="C10" s="21" t="s">
        <v>11</v>
      </c>
      <c r="D10" s="22">
        <v>2508700</v>
      </c>
      <c r="E10" s="22">
        <v>2877900</v>
      </c>
      <c r="F10" s="22">
        <v>2877900</v>
      </c>
      <c r="G10" s="22">
        <v>3309000</v>
      </c>
      <c r="M10" s="5"/>
    </row>
    <row r="11" spans="1:20">
      <c r="A11" s="19"/>
      <c r="B11" s="23">
        <v>21</v>
      </c>
      <c r="C11" s="24" t="s">
        <v>12</v>
      </c>
      <c r="D11" s="22">
        <v>1503571</v>
      </c>
      <c r="E11" s="22">
        <v>1781456</v>
      </c>
      <c r="F11" s="22">
        <v>1781456</v>
      </c>
      <c r="G11" s="22">
        <v>2048671.9999999998</v>
      </c>
      <c r="M11" s="5"/>
    </row>
    <row r="12" spans="1:20" ht="27.95" customHeight="1">
      <c r="A12" s="19"/>
      <c r="B12" s="20">
        <v>28</v>
      </c>
      <c r="C12" s="25" t="s">
        <v>13</v>
      </c>
      <c r="D12" s="22">
        <v>65602</v>
      </c>
      <c r="E12" s="22">
        <v>70000</v>
      </c>
      <c r="F12" s="22">
        <v>70000</v>
      </c>
      <c r="G12" s="22">
        <v>80000</v>
      </c>
      <c r="M12" s="5"/>
    </row>
    <row r="13" spans="1:20" ht="15.95" customHeight="1">
      <c r="A13" s="19" t="s">
        <v>14</v>
      </c>
      <c r="B13" s="26" t="s">
        <v>9</v>
      </c>
      <c r="C13" s="27" t="s">
        <v>10</v>
      </c>
      <c r="D13" s="28">
        <v>4077873</v>
      </c>
      <c r="E13" s="28">
        <v>4729356</v>
      </c>
      <c r="F13" s="28">
        <v>4729356</v>
      </c>
      <c r="G13" s="28">
        <v>5437672</v>
      </c>
      <c r="M13" s="5"/>
    </row>
    <row r="14" spans="1:20" ht="12.95" customHeight="1">
      <c r="A14" s="19"/>
      <c r="B14" s="29"/>
      <c r="C14" s="27"/>
      <c r="D14" s="30"/>
      <c r="E14" s="30"/>
      <c r="F14" s="30"/>
      <c r="G14" s="30"/>
      <c r="M14" s="5"/>
    </row>
    <row r="15" spans="1:20" ht="25.5">
      <c r="A15" s="19"/>
      <c r="B15" s="26" t="s">
        <v>15</v>
      </c>
      <c r="C15" s="27" t="s">
        <v>16</v>
      </c>
      <c r="D15" s="22"/>
      <c r="E15" s="22"/>
      <c r="F15" s="22"/>
      <c r="G15" s="22"/>
      <c r="M15" s="5"/>
    </row>
    <row r="16" spans="1:20" ht="15.95" customHeight="1">
      <c r="A16" s="19"/>
      <c r="B16" s="23">
        <v>29</v>
      </c>
      <c r="C16" s="24" t="s">
        <v>17</v>
      </c>
      <c r="D16" s="22">
        <v>56575</v>
      </c>
      <c r="E16" s="22">
        <v>65615</v>
      </c>
      <c r="F16" s="22">
        <v>65616</v>
      </c>
      <c r="G16" s="22">
        <v>68896</v>
      </c>
    </row>
    <row r="17" spans="1:18" ht="15.95" customHeight="1">
      <c r="A17" s="19"/>
      <c r="B17" s="23">
        <v>30</v>
      </c>
      <c r="C17" s="24" t="s">
        <v>18</v>
      </c>
      <c r="D17" s="22">
        <v>53475</v>
      </c>
      <c r="E17" s="22">
        <v>79120</v>
      </c>
      <c r="F17" s="22">
        <v>74120</v>
      </c>
      <c r="G17" s="22">
        <v>77046</v>
      </c>
      <c r="L17" s="5"/>
      <c r="M17" s="5"/>
      <c r="R17" s="5"/>
    </row>
    <row r="18" spans="1:18" ht="15.95" customHeight="1">
      <c r="A18" s="19"/>
      <c r="B18" s="23">
        <v>32</v>
      </c>
      <c r="C18" s="24" t="s">
        <v>19</v>
      </c>
      <c r="D18" s="22">
        <v>4300</v>
      </c>
      <c r="E18" s="31">
        <v>7200</v>
      </c>
      <c r="F18" s="22">
        <v>7200</v>
      </c>
      <c r="G18" s="22">
        <v>8280</v>
      </c>
      <c r="L18" s="5"/>
      <c r="M18" s="5"/>
      <c r="R18" s="5"/>
    </row>
    <row r="19" spans="1:18" ht="25.5">
      <c r="A19" s="19" t="s">
        <v>14</v>
      </c>
      <c r="B19" s="26" t="s">
        <v>15</v>
      </c>
      <c r="C19" s="27" t="s">
        <v>16</v>
      </c>
      <c r="D19" s="28">
        <v>114350</v>
      </c>
      <c r="E19" s="28">
        <v>151935</v>
      </c>
      <c r="F19" s="28">
        <v>146936</v>
      </c>
      <c r="G19" s="28">
        <v>154222</v>
      </c>
      <c r="M19" s="5"/>
    </row>
    <row r="20" spans="1:18">
      <c r="A20" s="19"/>
      <c r="B20" s="29"/>
      <c r="C20" s="27"/>
      <c r="D20" s="30"/>
      <c r="E20" s="30"/>
      <c r="F20" s="30"/>
      <c r="G20" s="30"/>
      <c r="M20" s="5"/>
    </row>
    <row r="21" spans="1:18" ht="15.95" customHeight="1">
      <c r="A21" s="19"/>
      <c r="B21" s="32" t="s">
        <v>20</v>
      </c>
      <c r="C21" s="27" t="s">
        <v>21</v>
      </c>
      <c r="D21" s="22"/>
      <c r="E21" s="22"/>
      <c r="F21" s="22"/>
      <c r="G21" s="22"/>
      <c r="I21" s="33"/>
    </row>
    <row r="22" spans="1:18" ht="15.95" customHeight="1">
      <c r="A22" s="19"/>
      <c r="B22" s="23">
        <f>[4]RECEIPT!C25</f>
        <v>37</v>
      </c>
      <c r="C22" s="24" t="str">
        <f>[4]RECEIPT!D25</f>
        <v>Customs</v>
      </c>
      <c r="D22" s="22">
        <v>1160500</v>
      </c>
      <c r="E22" s="22">
        <v>1343500</v>
      </c>
      <c r="F22" s="22">
        <v>1343500</v>
      </c>
      <c r="G22" s="22">
        <v>1545000</v>
      </c>
    </row>
    <row r="23" spans="1:18" ht="15.95" customHeight="1">
      <c r="A23" s="19"/>
      <c r="B23" s="20">
        <v>38</v>
      </c>
      <c r="C23" s="25" t="s">
        <v>22</v>
      </c>
      <c r="D23" s="34">
        <v>788600</v>
      </c>
      <c r="E23" s="34">
        <v>945900</v>
      </c>
      <c r="F23" s="34">
        <v>945900</v>
      </c>
      <c r="G23" s="34">
        <v>1087000</v>
      </c>
    </row>
    <row r="24" spans="1:18" ht="15.95" customHeight="1">
      <c r="A24" s="19"/>
      <c r="B24" s="23">
        <v>39</v>
      </c>
      <c r="C24" s="24" t="s">
        <v>23</v>
      </c>
      <c r="D24" s="22">
        <v>1111244</v>
      </c>
      <c r="E24" s="22">
        <v>1090000</v>
      </c>
      <c r="F24" s="22">
        <v>1090000</v>
      </c>
      <c r="G24" s="22">
        <v>1209300</v>
      </c>
    </row>
    <row r="25" spans="1:18" ht="15.95" customHeight="1">
      <c r="A25" s="19"/>
      <c r="B25" s="23">
        <v>40</v>
      </c>
      <c r="C25" s="24" t="s">
        <v>24</v>
      </c>
      <c r="D25" s="22">
        <v>2270838</v>
      </c>
      <c r="E25" s="22">
        <v>2250000</v>
      </c>
      <c r="F25" s="22">
        <v>2350000</v>
      </c>
      <c r="G25" s="22">
        <v>2594470</v>
      </c>
    </row>
    <row r="26" spans="1:18" ht="15.95" customHeight="1">
      <c r="A26" s="19"/>
      <c r="B26" s="23">
        <v>41</v>
      </c>
      <c r="C26" s="24" t="s">
        <v>25</v>
      </c>
      <c r="D26" s="22">
        <v>163822</v>
      </c>
      <c r="E26" s="22">
        <v>168000</v>
      </c>
      <c r="F26" s="22">
        <v>168000</v>
      </c>
      <c r="G26" s="22">
        <v>188160</v>
      </c>
    </row>
    <row r="27" spans="1:18" ht="15.95" customHeight="1">
      <c r="A27" s="19"/>
      <c r="B27" s="23">
        <f>[4]RECEIPT!C30</f>
        <v>44</v>
      </c>
      <c r="C27" s="24" t="str">
        <f>[4]RECEIPT!D30</f>
        <v>Service Tax</v>
      </c>
      <c r="D27" s="22">
        <v>1020800</v>
      </c>
      <c r="E27" s="22">
        <v>1359600</v>
      </c>
      <c r="F27" s="22">
        <v>1359600</v>
      </c>
      <c r="G27" s="22">
        <v>1563539.9999999998</v>
      </c>
    </row>
    <row r="28" spans="1:18" ht="25.5">
      <c r="A28" s="19"/>
      <c r="B28" s="23">
        <v>45</v>
      </c>
      <c r="C28" s="24" t="s">
        <v>26</v>
      </c>
      <c r="D28" s="22">
        <v>631571</v>
      </c>
      <c r="E28" s="22">
        <v>533971</v>
      </c>
      <c r="F28" s="22">
        <v>672801</v>
      </c>
      <c r="G28" s="22">
        <v>756001</v>
      </c>
    </row>
    <row r="29" spans="1:18" ht="15.95" customHeight="1">
      <c r="A29" s="19" t="s">
        <v>14</v>
      </c>
      <c r="B29" s="32" t="s">
        <v>20</v>
      </c>
      <c r="C29" s="27" t="s">
        <v>21</v>
      </c>
      <c r="D29" s="28">
        <v>7147375</v>
      </c>
      <c r="E29" s="28">
        <v>7690971</v>
      </c>
      <c r="F29" s="28">
        <v>7929801</v>
      </c>
      <c r="G29" s="28">
        <v>8943471</v>
      </c>
    </row>
    <row r="30" spans="1:18" ht="14.45" customHeight="1">
      <c r="A30" s="35" t="s">
        <v>14</v>
      </c>
      <c r="B30" s="36" t="s">
        <v>7</v>
      </c>
      <c r="C30" s="37" t="s">
        <v>8</v>
      </c>
      <c r="D30" s="28">
        <v>11339598</v>
      </c>
      <c r="E30" s="28">
        <v>12572262</v>
      </c>
      <c r="F30" s="28">
        <v>12806093</v>
      </c>
      <c r="G30" s="28">
        <v>14535365</v>
      </c>
    </row>
    <row r="31" spans="1:18" hidden="1">
      <c r="A31" s="19"/>
      <c r="B31" s="29"/>
      <c r="C31" s="38"/>
      <c r="D31" s="22"/>
      <c r="E31" s="22"/>
      <c r="F31" s="22"/>
      <c r="G31" s="22"/>
    </row>
    <row r="32" spans="1:18" ht="15" customHeight="1">
      <c r="A32" s="19"/>
      <c r="B32" s="26" t="s">
        <v>27</v>
      </c>
      <c r="C32" s="27" t="s">
        <v>28</v>
      </c>
      <c r="D32" s="22"/>
      <c r="E32" s="22"/>
      <c r="F32" s="22"/>
      <c r="G32" s="22"/>
    </row>
    <row r="33" spans="1:9" ht="15" customHeight="1">
      <c r="A33" s="19"/>
      <c r="B33" s="26" t="s">
        <v>15</v>
      </c>
      <c r="C33" s="27" t="s">
        <v>29</v>
      </c>
      <c r="D33" s="22"/>
      <c r="E33" s="22"/>
      <c r="F33" s="22"/>
      <c r="G33" s="22"/>
    </row>
    <row r="34" spans="1:9" ht="15" customHeight="1">
      <c r="A34" s="19"/>
      <c r="B34" s="23">
        <v>49</v>
      </c>
      <c r="C34" s="39" t="s">
        <v>30</v>
      </c>
      <c r="D34" s="22">
        <v>460002</v>
      </c>
      <c r="E34" s="22">
        <v>288500</v>
      </c>
      <c r="F34" s="22">
        <v>418500</v>
      </c>
      <c r="G34" s="22">
        <v>310500</v>
      </c>
    </row>
    <row r="35" spans="1:9" ht="15" customHeight="1">
      <c r="A35" s="19"/>
      <c r="B35" s="23">
        <v>50</v>
      </c>
      <c r="C35" s="39" t="s">
        <v>31</v>
      </c>
      <c r="D35" s="22">
        <v>15320</v>
      </c>
      <c r="E35" s="22">
        <v>10000</v>
      </c>
      <c r="F35" s="22">
        <v>10000</v>
      </c>
      <c r="G35" s="22">
        <v>15000</v>
      </c>
    </row>
    <row r="36" spans="1:9" ht="15" customHeight="1">
      <c r="A36" s="19" t="s">
        <v>14</v>
      </c>
      <c r="B36" s="26" t="s">
        <v>15</v>
      </c>
      <c r="C36" s="38" t="s">
        <v>29</v>
      </c>
      <c r="D36" s="28">
        <v>475322</v>
      </c>
      <c r="E36" s="28">
        <v>298500</v>
      </c>
      <c r="F36" s="28">
        <v>428500</v>
      </c>
      <c r="G36" s="28">
        <v>325500</v>
      </c>
    </row>
    <row r="37" spans="1:9" ht="15" customHeight="1">
      <c r="A37" s="19"/>
      <c r="B37" s="29"/>
      <c r="C37" s="40"/>
      <c r="D37" s="30"/>
      <c r="E37" s="30"/>
      <c r="F37" s="30"/>
      <c r="G37" s="30"/>
    </row>
    <row r="38" spans="1:9" ht="15" customHeight="1">
      <c r="A38" s="19"/>
      <c r="B38" s="26" t="s">
        <v>32</v>
      </c>
      <c r="C38" s="40" t="s">
        <v>33</v>
      </c>
      <c r="D38" s="22"/>
      <c r="E38" s="22"/>
      <c r="F38" s="22"/>
      <c r="G38" s="22"/>
    </row>
    <row r="39" spans="1:9" ht="15" customHeight="1">
      <c r="A39" s="19"/>
      <c r="B39" s="26" t="s">
        <v>34</v>
      </c>
      <c r="C39" s="40" t="s">
        <v>35</v>
      </c>
      <c r="D39" s="22"/>
      <c r="E39" s="22"/>
      <c r="F39" s="22"/>
      <c r="G39" s="22"/>
    </row>
    <row r="40" spans="1:9" ht="15" customHeight="1">
      <c r="A40" s="19"/>
      <c r="B40" s="23">
        <v>51</v>
      </c>
      <c r="C40" s="41" t="s">
        <v>36</v>
      </c>
      <c r="D40" s="22">
        <v>1289</v>
      </c>
      <c r="E40" s="22">
        <v>800</v>
      </c>
      <c r="F40" s="22">
        <v>800</v>
      </c>
      <c r="G40" s="22">
        <v>100</v>
      </c>
    </row>
    <row r="41" spans="1:9" ht="15" customHeight="1">
      <c r="A41" s="19"/>
      <c r="B41" s="23">
        <v>55</v>
      </c>
      <c r="C41" s="41" t="s">
        <v>37</v>
      </c>
      <c r="D41" s="22">
        <v>492275</v>
      </c>
      <c r="E41" s="22">
        <v>502931</v>
      </c>
      <c r="F41" s="22">
        <v>502931</v>
      </c>
      <c r="G41" s="22">
        <v>553228</v>
      </c>
    </row>
    <row r="42" spans="1:9" ht="15" customHeight="1">
      <c r="A42" s="19"/>
      <c r="B42" s="23">
        <v>56</v>
      </c>
      <c r="C42" s="41" t="s">
        <v>38</v>
      </c>
      <c r="D42" s="31">
        <v>21</v>
      </c>
      <c r="E42" s="31">
        <v>300</v>
      </c>
      <c r="F42" s="31">
        <v>20</v>
      </c>
      <c r="G42" s="42">
        <v>20</v>
      </c>
    </row>
    <row r="43" spans="1:9" ht="15" customHeight="1">
      <c r="A43" s="19"/>
      <c r="B43" s="23">
        <v>58</v>
      </c>
      <c r="C43" s="41" t="s">
        <v>39</v>
      </c>
      <c r="D43" s="22">
        <v>20834</v>
      </c>
      <c r="E43" s="22">
        <v>18120</v>
      </c>
      <c r="F43" s="22">
        <v>19155</v>
      </c>
      <c r="G43" s="22">
        <v>18956</v>
      </c>
    </row>
    <row r="44" spans="1:9" ht="15" customHeight="1">
      <c r="A44" s="19"/>
      <c r="B44" s="23">
        <v>59</v>
      </c>
      <c r="C44" s="41" t="s">
        <v>40</v>
      </c>
      <c r="D44" s="22">
        <v>47035</v>
      </c>
      <c r="E44" s="22">
        <v>44567</v>
      </c>
      <c r="F44" s="22">
        <v>44747</v>
      </c>
      <c r="G44" s="22">
        <v>56796</v>
      </c>
      <c r="I44" s="43"/>
    </row>
    <row r="45" spans="1:9" ht="15" customHeight="1">
      <c r="A45" s="19"/>
      <c r="B45" s="23">
        <v>70</v>
      </c>
      <c r="C45" s="41" t="s">
        <v>41</v>
      </c>
      <c r="D45" s="22">
        <v>96410</v>
      </c>
      <c r="E45" s="22">
        <v>42932</v>
      </c>
      <c r="F45" s="22">
        <v>35932</v>
      </c>
      <c r="G45" s="22">
        <v>102481</v>
      </c>
    </row>
    <row r="46" spans="1:9" ht="25.5">
      <c r="A46" s="19"/>
      <c r="B46" s="23">
        <v>71</v>
      </c>
      <c r="C46" s="24" t="s">
        <v>42</v>
      </c>
      <c r="D46" s="22">
        <v>47170</v>
      </c>
      <c r="E46" s="22">
        <v>49501</v>
      </c>
      <c r="F46" s="22">
        <v>49501</v>
      </c>
      <c r="G46" s="22">
        <v>50001</v>
      </c>
    </row>
    <row r="47" spans="1:9" ht="15" customHeight="1">
      <c r="A47" s="19"/>
      <c r="B47" s="23">
        <v>75</v>
      </c>
      <c r="C47" s="41" t="s">
        <v>43</v>
      </c>
      <c r="D47" s="22">
        <v>5463880</v>
      </c>
      <c r="E47" s="22">
        <v>7760350</v>
      </c>
      <c r="F47" s="22">
        <v>7760350</v>
      </c>
      <c r="G47" s="22">
        <v>7872350</v>
      </c>
    </row>
    <row r="48" spans="1:9" ht="15" customHeight="1">
      <c r="A48" s="44" t="s">
        <v>14</v>
      </c>
      <c r="B48" s="45" t="s">
        <v>34</v>
      </c>
      <c r="C48" s="46" t="s">
        <v>35</v>
      </c>
      <c r="D48" s="28">
        <v>6168914</v>
      </c>
      <c r="E48" s="28">
        <v>8419501</v>
      </c>
      <c r="F48" s="28">
        <v>8413436</v>
      </c>
      <c r="G48" s="28">
        <v>8653932</v>
      </c>
    </row>
    <row r="49" spans="1:9" ht="15" customHeight="1">
      <c r="A49" s="19"/>
      <c r="B49" s="29"/>
      <c r="C49" s="24"/>
      <c r="D49" s="30"/>
      <c r="E49" s="30"/>
      <c r="F49" s="30"/>
      <c r="G49" s="30"/>
    </row>
    <row r="50" spans="1:9" ht="15" customHeight="1">
      <c r="A50" s="19"/>
      <c r="B50" s="26" t="s">
        <v>44</v>
      </c>
      <c r="C50" s="27" t="s">
        <v>45</v>
      </c>
      <c r="D50" s="22"/>
      <c r="E50" s="22"/>
      <c r="F50" s="22"/>
      <c r="G50" s="22"/>
      <c r="I50" s="43"/>
    </row>
    <row r="51" spans="1:9" ht="15" customHeight="1">
      <c r="A51" s="19"/>
      <c r="B51" s="47">
        <v>202</v>
      </c>
      <c r="C51" s="24" t="s">
        <v>46</v>
      </c>
      <c r="D51" s="22">
        <v>13720</v>
      </c>
      <c r="E51" s="22">
        <v>16940</v>
      </c>
      <c r="F51" s="22">
        <v>16940</v>
      </c>
      <c r="G51" s="22">
        <v>13410</v>
      </c>
    </row>
    <row r="52" spans="1:9" ht="15" customHeight="1">
      <c r="A52" s="19"/>
      <c r="B52" s="47">
        <v>210</v>
      </c>
      <c r="C52" s="24" t="s">
        <v>47</v>
      </c>
      <c r="D52" s="22">
        <v>14989</v>
      </c>
      <c r="E52" s="22">
        <v>12700</v>
      </c>
      <c r="F52" s="22">
        <v>21000</v>
      </c>
      <c r="G52" s="22">
        <v>25000</v>
      </c>
    </row>
    <row r="53" spans="1:9" ht="15" customHeight="1">
      <c r="A53" s="19"/>
      <c r="B53" s="47">
        <v>215</v>
      </c>
      <c r="C53" s="24" t="s">
        <v>48</v>
      </c>
      <c r="D53" s="22">
        <v>27362</v>
      </c>
      <c r="E53" s="22">
        <v>38660</v>
      </c>
      <c r="F53" s="22">
        <v>39760</v>
      </c>
      <c r="G53" s="22">
        <v>39060</v>
      </c>
    </row>
    <row r="54" spans="1:9" ht="15" customHeight="1">
      <c r="A54" s="19"/>
      <c r="B54" s="47">
        <v>216</v>
      </c>
      <c r="C54" s="24" t="s">
        <v>49</v>
      </c>
      <c r="D54" s="22">
        <v>5073</v>
      </c>
      <c r="E54" s="22">
        <v>5500</v>
      </c>
      <c r="F54" s="22">
        <v>5500</v>
      </c>
      <c r="G54" s="22">
        <v>5500</v>
      </c>
    </row>
    <row r="55" spans="1:9" ht="15" customHeight="1">
      <c r="A55" s="19"/>
      <c r="B55" s="48">
        <v>217</v>
      </c>
      <c r="C55" s="21" t="s">
        <v>50</v>
      </c>
      <c r="D55" s="22">
        <v>9701</v>
      </c>
      <c r="E55" s="22">
        <v>4885</v>
      </c>
      <c r="F55" s="22">
        <v>4885</v>
      </c>
      <c r="G55" s="22">
        <v>3450</v>
      </c>
    </row>
    <row r="56" spans="1:9" ht="15" customHeight="1">
      <c r="A56" s="19"/>
      <c r="B56" s="47">
        <v>220</v>
      </c>
      <c r="C56" s="24" t="s">
        <v>51</v>
      </c>
      <c r="D56" s="22">
        <v>3401</v>
      </c>
      <c r="E56" s="22">
        <v>1502</v>
      </c>
      <c r="F56" s="22">
        <v>1502</v>
      </c>
      <c r="G56" s="22">
        <v>1502</v>
      </c>
    </row>
    <row r="57" spans="1:9" ht="15" customHeight="1">
      <c r="A57" s="19"/>
      <c r="B57" s="47">
        <v>230</v>
      </c>
      <c r="C57" s="24" t="s">
        <v>52</v>
      </c>
      <c r="D57" s="22">
        <v>3774</v>
      </c>
      <c r="E57" s="22">
        <v>1440</v>
      </c>
      <c r="F57" s="22">
        <v>1000</v>
      </c>
      <c r="G57" s="22">
        <v>1000</v>
      </c>
    </row>
    <row r="58" spans="1:9" ht="15" customHeight="1">
      <c r="A58" s="44"/>
      <c r="B58" s="49">
        <v>235</v>
      </c>
      <c r="C58" s="50" t="s">
        <v>53</v>
      </c>
      <c r="D58" s="30">
        <v>45</v>
      </c>
      <c r="E58" s="30">
        <v>125</v>
      </c>
      <c r="F58" s="30">
        <v>125</v>
      </c>
      <c r="G58" s="30">
        <v>125</v>
      </c>
    </row>
    <row r="59" spans="1:9" ht="15" customHeight="1">
      <c r="A59" s="44"/>
      <c r="B59" s="49">
        <v>250</v>
      </c>
      <c r="C59" s="50" t="s">
        <v>54</v>
      </c>
      <c r="D59" s="30">
        <v>440</v>
      </c>
      <c r="E59" s="30">
        <v>600</v>
      </c>
      <c r="F59" s="30">
        <v>600</v>
      </c>
      <c r="G59" s="30">
        <v>600</v>
      </c>
    </row>
    <row r="60" spans="1:9" ht="15" customHeight="1">
      <c r="A60" s="35" t="s">
        <v>14</v>
      </c>
      <c r="B60" s="36" t="s">
        <v>44</v>
      </c>
      <c r="C60" s="37" t="s">
        <v>45</v>
      </c>
      <c r="D60" s="28">
        <v>78505</v>
      </c>
      <c r="E60" s="28">
        <v>82352</v>
      </c>
      <c r="F60" s="28">
        <v>91312</v>
      </c>
      <c r="G60" s="28">
        <v>89647</v>
      </c>
    </row>
    <row r="61" spans="1:9">
      <c r="A61" s="44"/>
      <c r="B61" s="51"/>
      <c r="C61" s="52"/>
      <c r="D61" s="30"/>
      <c r="E61" s="30"/>
      <c r="F61" s="30"/>
      <c r="G61" s="30"/>
    </row>
    <row r="62" spans="1:9" ht="14.45" customHeight="1">
      <c r="A62" s="44"/>
      <c r="B62" s="45" t="s">
        <v>55</v>
      </c>
      <c r="C62" s="52" t="s">
        <v>56</v>
      </c>
      <c r="D62" s="30"/>
      <c r="E62" s="30"/>
      <c r="F62" s="30"/>
      <c r="G62" s="30"/>
    </row>
    <row r="63" spans="1:9" ht="14.45" customHeight="1">
      <c r="A63" s="44"/>
      <c r="B63" s="49">
        <v>401</v>
      </c>
      <c r="C63" s="50" t="s">
        <v>57</v>
      </c>
      <c r="D63" s="30">
        <v>7127</v>
      </c>
      <c r="E63" s="30">
        <v>5300</v>
      </c>
      <c r="F63" s="30">
        <v>8250</v>
      </c>
      <c r="G63" s="30">
        <v>9100</v>
      </c>
    </row>
    <row r="64" spans="1:9" ht="14.45" customHeight="1">
      <c r="A64" s="44"/>
      <c r="B64" s="49">
        <v>403</v>
      </c>
      <c r="C64" s="50" t="s">
        <v>58</v>
      </c>
      <c r="D64" s="30">
        <v>7234</v>
      </c>
      <c r="E64" s="30">
        <v>5197</v>
      </c>
      <c r="F64" s="30">
        <v>8000</v>
      </c>
      <c r="G64" s="30">
        <v>9000</v>
      </c>
    </row>
    <row r="65" spans="1:7" ht="14.45" customHeight="1">
      <c r="A65" s="44"/>
      <c r="B65" s="53">
        <v>404</v>
      </c>
      <c r="C65" s="54" t="s">
        <v>59</v>
      </c>
      <c r="D65" s="55">
        <v>0</v>
      </c>
      <c r="E65" s="55">
        <v>0</v>
      </c>
      <c r="F65" s="30">
        <v>1</v>
      </c>
      <c r="G65" s="30">
        <v>1</v>
      </c>
    </row>
    <row r="66" spans="1:7" ht="14.45" customHeight="1">
      <c r="A66" s="19"/>
      <c r="B66" s="47">
        <v>405</v>
      </c>
      <c r="C66" s="24" t="s">
        <v>60</v>
      </c>
      <c r="D66" s="22">
        <v>262</v>
      </c>
      <c r="E66" s="22">
        <v>250</v>
      </c>
      <c r="F66" s="22">
        <v>800</v>
      </c>
      <c r="G66" s="22">
        <v>800</v>
      </c>
    </row>
    <row r="67" spans="1:7" ht="14.45" customHeight="1">
      <c r="A67" s="44"/>
      <c r="B67" s="49">
        <v>406</v>
      </c>
      <c r="C67" s="50" t="s">
        <v>61</v>
      </c>
      <c r="D67" s="30">
        <v>122801</v>
      </c>
      <c r="E67" s="30">
        <v>153500</v>
      </c>
      <c r="F67" s="30">
        <v>145000</v>
      </c>
      <c r="G67" s="30">
        <v>153500</v>
      </c>
    </row>
    <row r="68" spans="1:7" ht="14.45" customHeight="1">
      <c r="A68" s="44"/>
      <c r="B68" s="49">
        <v>407</v>
      </c>
      <c r="C68" s="50" t="s">
        <v>62</v>
      </c>
      <c r="D68" s="30">
        <v>39800</v>
      </c>
      <c r="E68" s="30">
        <v>35000</v>
      </c>
      <c r="F68" s="30">
        <v>42000</v>
      </c>
      <c r="G68" s="30">
        <v>50000</v>
      </c>
    </row>
    <row r="69" spans="1:7" ht="14.45" customHeight="1">
      <c r="A69" s="44"/>
      <c r="B69" s="49">
        <v>408</v>
      </c>
      <c r="C69" s="50" t="s">
        <v>63</v>
      </c>
      <c r="D69" s="30">
        <v>837</v>
      </c>
      <c r="E69" s="30">
        <v>700</v>
      </c>
      <c r="F69" s="30">
        <v>700</v>
      </c>
      <c r="G69" s="30">
        <v>700</v>
      </c>
    </row>
    <row r="70" spans="1:7" ht="14.45" customHeight="1">
      <c r="A70" s="19"/>
      <c r="B70" s="47">
        <v>425</v>
      </c>
      <c r="C70" s="24" t="s">
        <v>64</v>
      </c>
      <c r="D70" s="22">
        <v>6</v>
      </c>
      <c r="E70" s="22">
        <v>16</v>
      </c>
      <c r="F70" s="22">
        <v>16</v>
      </c>
      <c r="G70" s="22">
        <v>16</v>
      </c>
    </row>
    <row r="71" spans="1:7" ht="14.45" customHeight="1">
      <c r="A71" s="19"/>
      <c r="B71" s="47">
        <v>515</v>
      </c>
      <c r="C71" s="24" t="s">
        <v>65</v>
      </c>
      <c r="D71" s="22">
        <v>14618</v>
      </c>
      <c r="E71" s="22">
        <v>15000</v>
      </c>
      <c r="F71" s="22">
        <v>15000</v>
      </c>
      <c r="G71" s="22">
        <v>15000</v>
      </c>
    </row>
    <row r="72" spans="1:7" ht="14.45" customHeight="1">
      <c r="A72" s="19"/>
      <c r="B72" s="47">
        <v>702</v>
      </c>
      <c r="C72" s="24" t="s">
        <v>66</v>
      </c>
      <c r="D72" s="22">
        <v>2027</v>
      </c>
      <c r="E72" s="22">
        <v>3000</v>
      </c>
      <c r="F72" s="22">
        <v>3000</v>
      </c>
      <c r="G72" s="22">
        <v>3000</v>
      </c>
    </row>
    <row r="73" spans="1:7" ht="14.45" customHeight="1">
      <c r="A73" s="19"/>
      <c r="B73" s="47">
        <v>801</v>
      </c>
      <c r="C73" s="24" t="s">
        <v>67</v>
      </c>
      <c r="D73" s="22">
        <v>828957</v>
      </c>
      <c r="E73" s="22">
        <v>1101000</v>
      </c>
      <c r="F73" s="22">
        <v>1101000</v>
      </c>
      <c r="G73" s="22">
        <v>1211000</v>
      </c>
    </row>
    <row r="74" spans="1:7" ht="14.45" customHeight="1">
      <c r="A74" s="19"/>
      <c r="B74" s="47">
        <v>851</v>
      </c>
      <c r="C74" s="24" t="s">
        <v>68</v>
      </c>
      <c r="D74" s="22">
        <v>596</v>
      </c>
      <c r="E74" s="22">
        <v>2500</v>
      </c>
      <c r="F74" s="22">
        <v>2500</v>
      </c>
      <c r="G74" s="22">
        <v>2500</v>
      </c>
    </row>
    <row r="75" spans="1:7" ht="14.45" customHeight="1">
      <c r="A75" s="19"/>
      <c r="B75" s="47">
        <v>852</v>
      </c>
      <c r="C75" s="24" t="s">
        <v>69</v>
      </c>
      <c r="D75" s="22">
        <v>8478</v>
      </c>
      <c r="E75" s="22">
        <v>4001</v>
      </c>
      <c r="F75" s="22">
        <v>4300</v>
      </c>
      <c r="G75" s="22">
        <v>5800</v>
      </c>
    </row>
    <row r="76" spans="1:7">
      <c r="A76" s="19"/>
      <c r="B76" s="47">
        <v>853</v>
      </c>
      <c r="C76" s="24" t="s">
        <v>70</v>
      </c>
      <c r="D76" s="22">
        <v>1788</v>
      </c>
      <c r="E76" s="22">
        <v>1700</v>
      </c>
      <c r="F76" s="22">
        <v>800</v>
      </c>
      <c r="G76" s="22">
        <v>800</v>
      </c>
    </row>
    <row r="77" spans="1:7" ht="14.45" customHeight="1">
      <c r="A77" s="19"/>
      <c r="B77" s="26">
        <v>1054</v>
      </c>
      <c r="C77" s="24" t="s">
        <v>71</v>
      </c>
      <c r="D77" s="22" t="s">
        <v>72</v>
      </c>
      <c r="E77" s="22" t="s">
        <v>72</v>
      </c>
      <c r="F77" s="22" t="s">
        <v>72</v>
      </c>
      <c r="G77" s="22" t="s">
        <v>72</v>
      </c>
    </row>
    <row r="78" spans="1:7" ht="14.45" customHeight="1">
      <c r="A78" s="19"/>
      <c r="B78" s="26">
        <v>1055</v>
      </c>
      <c r="C78" s="24" t="s">
        <v>73</v>
      </c>
      <c r="D78" s="22">
        <v>290105</v>
      </c>
      <c r="E78" s="22">
        <v>360400</v>
      </c>
      <c r="F78" s="22">
        <v>360400</v>
      </c>
      <c r="G78" s="22">
        <v>430000</v>
      </c>
    </row>
    <row r="79" spans="1:7" ht="14.45" customHeight="1">
      <c r="A79" s="19"/>
      <c r="B79" s="26">
        <v>1452</v>
      </c>
      <c r="C79" s="24" t="s">
        <v>74</v>
      </c>
      <c r="D79" s="22">
        <v>21338</v>
      </c>
      <c r="E79" s="22">
        <v>56000</v>
      </c>
      <c r="F79" s="22">
        <v>23897</v>
      </c>
      <c r="G79" s="22">
        <v>28000</v>
      </c>
    </row>
    <row r="80" spans="1:7" ht="14.45" customHeight="1">
      <c r="A80" s="19"/>
      <c r="B80" s="26">
        <v>1475</v>
      </c>
      <c r="C80" s="24" t="s">
        <v>75</v>
      </c>
      <c r="D80" s="22">
        <v>918</v>
      </c>
      <c r="E80" s="22">
        <v>1350</v>
      </c>
      <c r="F80" s="22">
        <v>1350</v>
      </c>
      <c r="G80" s="22">
        <v>900</v>
      </c>
    </row>
    <row r="81" spans="1:7" ht="15" customHeight="1">
      <c r="A81" s="19" t="s">
        <v>14</v>
      </c>
      <c r="B81" s="26" t="s">
        <v>55</v>
      </c>
      <c r="C81" s="27" t="s">
        <v>56</v>
      </c>
      <c r="D81" s="28">
        <v>1346892</v>
      </c>
      <c r="E81" s="28">
        <v>1744914</v>
      </c>
      <c r="F81" s="28">
        <v>1717014</v>
      </c>
      <c r="G81" s="28">
        <v>1920117</v>
      </c>
    </row>
    <row r="82" spans="1:7" ht="15" customHeight="1">
      <c r="A82" s="19" t="s">
        <v>14</v>
      </c>
      <c r="B82" s="32" t="s">
        <v>20</v>
      </c>
      <c r="C82" s="40" t="s">
        <v>33</v>
      </c>
      <c r="D82" s="22">
        <v>7594311</v>
      </c>
      <c r="E82" s="22">
        <v>10246767</v>
      </c>
      <c r="F82" s="22">
        <v>10221762</v>
      </c>
      <c r="G82" s="22">
        <v>10663696</v>
      </c>
    </row>
    <row r="83" spans="1:7" ht="15" customHeight="1">
      <c r="A83" s="19" t="s">
        <v>14</v>
      </c>
      <c r="B83" s="26" t="s">
        <v>27</v>
      </c>
      <c r="C83" s="27" t="s">
        <v>28</v>
      </c>
      <c r="D83" s="28">
        <v>8069633</v>
      </c>
      <c r="E83" s="28">
        <v>10545267</v>
      </c>
      <c r="F83" s="28">
        <v>10650262</v>
      </c>
      <c r="G83" s="28">
        <v>10989196</v>
      </c>
    </row>
    <row r="84" spans="1:7" ht="15" customHeight="1">
      <c r="A84" s="44" t="s">
        <v>14</v>
      </c>
      <c r="B84" s="56" t="s">
        <v>76</v>
      </c>
      <c r="C84" s="52" t="s">
        <v>77</v>
      </c>
      <c r="D84" s="28">
        <v>19409231</v>
      </c>
      <c r="E84" s="28">
        <v>23117529</v>
      </c>
      <c r="F84" s="28">
        <v>23456355</v>
      </c>
      <c r="G84" s="28">
        <v>25524561</v>
      </c>
    </row>
    <row r="85" spans="1:7" ht="14.45" customHeight="1">
      <c r="A85" s="44"/>
      <c r="B85" s="56"/>
      <c r="C85" s="52"/>
      <c r="D85" s="30"/>
      <c r="E85" s="30"/>
      <c r="F85" s="30"/>
      <c r="G85" s="30"/>
    </row>
    <row r="86" spans="1:7">
      <c r="A86" s="19"/>
      <c r="B86" s="26" t="s">
        <v>78</v>
      </c>
      <c r="C86" s="27" t="s">
        <v>79</v>
      </c>
      <c r="D86" s="22"/>
      <c r="E86" s="22"/>
      <c r="F86" s="22"/>
      <c r="G86" s="22"/>
    </row>
    <row r="87" spans="1:7" ht="14.45" customHeight="1">
      <c r="A87" s="19"/>
      <c r="B87" s="26">
        <v>1601</v>
      </c>
      <c r="C87" s="24" t="s">
        <v>80</v>
      </c>
      <c r="D87" s="22">
        <v>18523971</v>
      </c>
      <c r="E87" s="22">
        <v>26841952</v>
      </c>
      <c r="F87" s="22">
        <v>27784636</v>
      </c>
      <c r="G87" s="22">
        <v>35608523</v>
      </c>
    </row>
    <row r="88" spans="1:7">
      <c r="A88" s="44" t="s">
        <v>14</v>
      </c>
      <c r="B88" s="45" t="s">
        <v>78</v>
      </c>
      <c r="C88" s="52" t="s">
        <v>79</v>
      </c>
      <c r="D88" s="28">
        <v>18523971</v>
      </c>
      <c r="E88" s="28">
        <v>26841952</v>
      </c>
      <c r="F88" s="28">
        <v>27784636</v>
      </c>
      <c r="G88" s="28">
        <v>35608523</v>
      </c>
    </row>
    <row r="89" spans="1:7" ht="15" customHeight="1" thickBot="1">
      <c r="A89" s="57" t="s">
        <v>14</v>
      </c>
      <c r="B89" s="58"/>
      <c r="C89" s="59" t="s">
        <v>81</v>
      </c>
      <c r="D89" s="60">
        <v>37933202</v>
      </c>
      <c r="E89" s="60">
        <v>49959481</v>
      </c>
      <c r="F89" s="60">
        <v>51240991</v>
      </c>
      <c r="G89" s="60">
        <v>61133084</v>
      </c>
    </row>
    <row r="90" spans="1:7" ht="15.75" thickTop="1">
      <c r="A90" s="19"/>
      <c r="B90" s="29"/>
      <c r="C90" s="19"/>
      <c r="D90" s="61"/>
      <c r="E90" s="61"/>
      <c r="F90" s="61"/>
      <c r="G90" s="61"/>
    </row>
    <row r="91" spans="1:7">
      <c r="A91" s="19"/>
      <c r="B91" s="29"/>
      <c r="C91" s="19"/>
      <c r="D91" s="61"/>
      <c r="E91" s="61"/>
      <c r="F91" s="61"/>
      <c r="G91" s="61"/>
    </row>
    <row r="92" spans="1:7">
      <c r="A92" s="19"/>
      <c r="B92" s="29"/>
      <c r="C92" s="19"/>
      <c r="D92" s="61"/>
      <c r="E92" s="61"/>
      <c r="F92" s="61"/>
      <c r="G92" s="61"/>
    </row>
  </sheetData>
  <mergeCells count="6">
    <mergeCell ref="A2:G2"/>
    <mergeCell ref="A4:C6"/>
    <mergeCell ref="D4:D6"/>
    <mergeCell ref="E4:E6"/>
    <mergeCell ref="F4:F6"/>
    <mergeCell ref="G4:G6"/>
  </mergeCells>
  <printOptions horizontalCentered="1"/>
  <pageMargins left="1" right="0.8" top="0.75" bottom="0.91" header="0.511811023622047" footer="0.59"/>
  <pageSetup paperSize="9" orientation="landscape" useFirstPageNumber="1" r:id="rId1"/>
  <headerFooter scaleWithDoc="0">
    <oddFooter>&amp;C&amp;"Times New Roman,Bold"&amp;11&amp;P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66" transitionEvaluation="1">
    <pageSetUpPr autoPageBreaks="0"/>
  </sheetPr>
  <dimension ref="A1:P230"/>
  <sheetViews>
    <sheetView tabSelected="1" view="pageBreakPreview" topLeftCell="A66" zoomScaleNormal="100" zoomScaleSheetLayoutView="100" workbookViewId="0">
      <selection activeCell="E20" sqref="E20"/>
    </sheetView>
  </sheetViews>
  <sheetFormatPr defaultColWidth="9.625" defaultRowHeight="15"/>
  <cols>
    <col min="1" max="1" width="5.125" style="85" customWidth="1"/>
    <col min="2" max="2" width="5.125" style="92" customWidth="1"/>
    <col min="3" max="3" width="35.625" style="85" customWidth="1"/>
    <col min="4" max="4" width="8.625" style="119" customWidth="1"/>
    <col min="5" max="5" width="8.625" style="87" customWidth="1"/>
    <col min="6" max="12" width="8.625" style="88" customWidth="1"/>
    <col min="13" max="13" width="9.625" style="71"/>
    <col min="14" max="14" width="9.625" style="72" hidden="1" customWidth="1"/>
    <col min="15" max="16384" width="9.625" style="71"/>
  </cols>
  <sheetData>
    <row r="1" spans="1:14">
      <c r="A1" s="83"/>
      <c r="B1" s="84"/>
      <c r="C1" s="96"/>
      <c r="D1" s="65"/>
      <c r="E1" s="55"/>
      <c r="F1" s="67"/>
      <c r="G1" s="67"/>
      <c r="H1" s="67"/>
      <c r="I1" s="67"/>
      <c r="J1" s="67"/>
      <c r="K1" s="67"/>
      <c r="L1" s="67"/>
      <c r="N1" s="72">
        <v>1</v>
      </c>
    </row>
    <row r="2" spans="1:14">
      <c r="A2" s="83"/>
      <c r="B2" s="84"/>
      <c r="C2" s="96"/>
      <c r="D2" s="65"/>
      <c r="E2" s="55"/>
      <c r="F2" s="67"/>
      <c r="G2" s="67"/>
      <c r="H2" s="67"/>
      <c r="I2" s="67"/>
      <c r="J2" s="67"/>
      <c r="K2" s="67"/>
      <c r="L2" s="67"/>
      <c r="N2" s="72">
        <v>1</v>
      </c>
    </row>
    <row r="3" spans="1:14">
      <c r="A3" s="130" t="s">
        <v>104</v>
      </c>
      <c r="B3" s="130"/>
      <c r="C3" s="130"/>
      <c r="D3" s="130"/>
      <c r="E3" s="131"/>
      <c r="F3" s="131"/>
      <c r="G3" s="131"/>
      <c r="H3" s="131"/>
      <c r="I3" s="131"/>
      <c r="J3" s="131"/>
      <c r="K3" s="131"/>
      <c r="L3" s="131"/>
      <c r="N3" s="72">
        <v>1</v>
      </c>
    </row>
    <row r="4" spans="1:14" ht="15.75" thickBot="1">
      <c r="A4" s="73"/>
      <c r="B4" s="74"/>
      <c r="C4" s="73"/>
      <c r="D4" s="75"/>
      <c r="E4" s="76"/>
      <c r="F4" s="77"/>
      <c r="G4" s="77"/>
      <c r="H4" s="77"/>
      <c r="I4" s="77"/>
      <c r="J4" s="78"/>
      <c r="K4" s="77"/>
      <c r="L4" s="79" t="s">
        <v>82</v>
      </c>
      <c r="N4" s="72">
        <v>1</v>
      </c>
    </row>
    <row r="5" spans="1:14" ht="15.75" thickTop="1">
      <c r="A5" s="103"/>
      <c r="B5" s="104"/>
      <c r="C5" s="103"/>
      <c r="D5" s="132" t="s">
        <v>89</v>
      </c>
      <c r="E5" s="132"/>
      <c r="F5" s="132" t="s">
        <v>90</v>
      </c>
      <c r="G5" s="132"/>
      <c r="H5" s="132" t="s">
        <v>91</v>
      </c>
      <c r="I5" s="132"/>
      <c r="J5" s="132" t="s">
        <v>90</v>
      </c>
      <c r="K5" s="132"/>
      <c r="L5" s="132"/>
      <c r="N5" s="72">
        <v>1</v>
      </c>
    </row>
    <row r="6" spans="1:14">
      <c r="A6" s="129" t="s">
        <v>92</v>
      </c>
      <c r="B6" s="129"/>
      <c r="C6" s="129"/>
      <c r="D6" s="128" t="s">
        <v>93</v>
      </c>
      <c r="E6" s="128"/>
      <c r="F6" s="128" t="s">
        <v>94</v>
      </c>
      <c r="G6" s="128"/>
      <c r="H6" s="128" t="s">
        <v>94</v>
      </c>
      <c r="I6" s="128"/>
      <c r="J6" s="128" t="s">
        <v>95</v>
      </c>
      <c r="K6" s="128"/>
      <c r="L6" s="128"/>
      <c r="N6" s="72">
        <v>1</v>
      </c>
    </row>
    <row r="7" spans="1:14" ht="15.75" thickBot="1">
      <c r="A7" s="73"/>
      <c r="B7" s="74"/>
      <c r="C7" s="73"/>
      <c r="D7" s="80" t="s">
        <v>96</v>
      </c>
      <c r="E7" s="81" t="s">
        <v>97</v>
      </c>
      <c r="F7" s="82" t="s">
        <v>96</v>
      </c>
      <c r="G7" s="82" t="s">
        <v>97</v>
      </c>
      <c r="H7" s="82" t="s">
        <v>96</v>
      </c>
      <c r="I7" s="82" t="s">
        <v>97</v>
      </c>
      <c r="J7" s="82" t="s">
        <v>96</v>
      </c>
      <c r="K7" s="82" t="s">
        <v>97</v>
      </c>
      <c r="L7" s="82" t="s">
        <v>14</v>
      </c>
      <c r="N7" s="72">
        <v>1</v>
      </c>
    </row>
    <row r="8" spans="1:14" ht="30" customHeight="1" thickTop="1">
      <c r="A8" s="83"/>
      <c r="B8" s="86" t="s">
        <v>7</v>
      </c>
      <c r="C8" s="89" t="s">
        <v>105</v>
      </c>
      <c r="D8" s="31"/>
      <c r="E8" s="62"/>
      <c r="F8" s="68"/>
      <c r="G8" s="68"/>
      <c r="H8" s="68"/>
      <c r="I8" s="68"/>
      <c r="J8" s="68"/>
      <c r="K8" s="62"/>
      <c r="L8" s="68"/>
      <c r="N8" s="72">
        <v>1</v>
      </c>
    </row>
    <row r="9" spans="1:14" ht="15.95" customHeight="1">
      <c r="A9" s="83"/>
      <c r="B9" s="86">
        <v>4055</v>
      </c>
      <c r="C9" s="90" t="s">
        <v>106</v>
      </c>
      <c r="D9" s="31">
        <v>68723</v>
      </c>
      <c r="E9" s="62">
        <v>0</v>
      </c>
      <c r="F9" s="68">
        <v>146500</v>
      </c>
      <c r="G9" s="62">
        <v>0</v>
      </c>
      <c r="H9" s="68">
        <v>146500</v>
      </c>
      <c r="I9" s="62">
        <v>0</v>
      </c>
      <c r="J9" s="68">
        <v>277730</v>
      </c>
      <c r="K9" s="62">
        <v>0</v>
      </c>
      <c r="L9" s="68">
        <v>277730</v>
      </c>
      <c r="N9" s="72">
        <v>1</v>
      </c>
    </row>
    <row r="10" spans="1:14" ht="15.95" customHeight="1">
      <c r="A10" s="83"/>
      <c r="B10" s="86">
        <v>4059</v>
      </c>
      <c r="C10" s="90" t="s">
        <v>107</v>
      </c>
      <c r="D10" s="66">
        <v>764350</v>
      </c>
      <c r="E10" s="93">
        <v>0</v>
      </c>
      <c r="F10" s="94">
        <v>1894161</v>
      </c>
      <c r="G10" s="93">
        <v>0</v>
      </c>
      <c r="H10" s="94">
        <v>1904466</v>
      </c>
      <c r="I10" s="93">
        <v>0</v>
      </c>
      <c r="J10" s="94">
        <v>1831533</v>
      </c>
      <c r="K10" s="93">
        <v>0</v>
      </c>
      <c r="L10" s="94">
        <v>1831533</v>
      </c>
      <c r="N10" s="72">
        <v>1</v>
      </c>
    </row>
    <row r="11" spans="1:14" ht="27.95" customHeight="1">
      <c r="A11" s="85" t="s">
        <v>14</v>
      </c>
      <c r="B11" s="86" t="s">
        <v>7</v>
      </c>
      <c r="C11" s="89" t="s">
        <v>105</v>
      </c>
      <c r="D11" s="66">
        <f>SUM(D9:D10)</f>
        <v>833073</v>
      </c>
      <c r="E11" s="93" t="s">
        <v>72</v>
      </c>
      <c r="F11" s="94">
        <f>SUM(F9:F10)</f>
        <v>2040661</v>
      </c>
      <c r="G11" s="93" t="s">
        <v>72</v>
      </c>
      <c r="H11" s="94">
        <f>SUM(H9:H10)</f>
        <v>2050966</v>
      </c>
      <c r="I11" s="93" t="s">
        <v>72</v>
      </c>
      <c r="J11" s="94">
        <f>SUM(J9:J10)</f>
        <v>2109263</v>
      </c>
      <c r="K11" s="93" t="s">
        <v>72</v>
      </c>
      <c r="L11" s="94">
        <f>SUM(L9:L10)</f>
        <v>2109263</v>
      </c>
      <c r="N11" s="72">
        <v>1</v>
      </c>
    </row>
    <row r="12" spans="1:14" ht="15.95" customHeight="1">
      <c r="C12" s="89"/>
      <c r="D12" s="65"/>
      <c r="E12" s="55"/>
      <c r="F12" s="67"/>
      <c r="G12" s="55"/>
      <c r="H12" s="67"/>
      <c r="I12" s="55"/>
      <c r="J12" s="67"/>
      <c r="K12" s="55"/>
      <c r="L12" s="67"/>
      <c r="N12" s="72">
        <v>1</v>
      </c>
    </row>
    <row r="13" spans="1:14" ht="27.95" customHeight="1">
      <c r="B13" s="86" t="s">
        <v>27</v>
      </c>
      <c r="C13" s="89" t="s">
        <v>108</v>
      </c>
      <c r="D13" s="65"/>
      <c r="E13" s="62"/>
      <c r="F13" s="68"/>
      <c r="G13" s="62"/>
      <c r="H13" s="68"/>
      <c r="I13" s="62"/>
      <c r="J13" s="68"/>
      <c r="K13" s="62"/>
      <c r="L13" s="68"/>
      <c r="N13" s="72">
        <v>1</v>
      </c>
    </row>
    <row r="14" spans="1:14" ht="27.95" customHeight="1">
      <c r="B14" s="92" t="s">
        <v>9</v>
      </c>
      <c r="C14" s="90" t="s">
        <v>109</v>
      </c>
      <c r="D14" s="31"/>
      <c r="E14" s="62"/>
      <c r="F14" s="68"/>
      <c r="G14" s="62"/>
      <c r="H14" s="68"/>
      <c r="I14" s="62"/>
      <c r="J14" s="68"/>
      <c r="K14" s="62"/>
      <c r="L14" s="68"/>
      <c r="N14" s="72">
        <v>1</v>
      </c>
    </row>
    <row r="15" spans="1:14" ht="27.95" customHeight="1">
      <c r="B15" s="86">
        <v>4202</v>
      </c>
      <c r="C15" s="90" t="s">
        <v>110</v>
      </c>
      <c r="D15" s="65">
        <v>621901</v>
      </c>
      <c r="E15" s="55">
        <v>0</v>
      </c>
      <c r="F15" s="67">
        <v>751848</v>
      </c>
      <c r="G15" s="55">
        <v>0</v>
      </c>
      <c r="H15" s="67">
        <v>761704</v>
      </c>
      <c r="I15" s="55">
        <v>0</v>
      </c>
      <c r="J15" s="67">
        <v>714182</v>
      </c>
      <c r="K15" s="55">
        <v>0</v>
      </c>
      <c r="L15" s="67">
        <v>714182</v>
      </c>
      <c r="N15" s="72">
        <v>1</v>
      </c>
    </row>
    <row r="16" spans="1:14" ht="15.95" customHeight="1">
      <c r="B16" s="86"/>
      <c r="C16" s="90"/>
      <c r="D16" s="65"/>
      <c r="E16" s="55"/>
      <c r="F16" s="67"/>
      <c r="G16" s="55"/>
      <c r="H16" s="67"/>
      <c r="I16" s="55"/>
      <c r="J16" s="67"/>
      <c r="K16" s="55"/>
      <c r="L16" s="67"/>
    </row>
    <row r="17" spans="1:14" ht="15.95" customHeight="1">
      <c r="B17" s="92" t="s">
        <v>15</v>
      </c>
      <c r="C17" s="90" t="s">
        <v>111</v>
      </c>
      <c r="D17" s="65"/>
      <c r="E17" s="55"/>
      <c r="F17" s="67"/>
      <c r="G17" s="55"/>
      <c r="H17" s="67"/>
      <c r="I17" s="55"/>
      <c r="J17" s="67"/>
      <c r="K17" s="55"/>
      <c r="L17" s="67"/>
      <c r="N17" s="72">
        <v>1</v>
      </c>
    </row>
    <row r="18" spans="1:14" ht="15.95" customHeight="1">
      <c r="B18" s="86">
        <v>4210</v>
      </c>
      <c r="C18" s="90" t="s">
        <v>112</v>
      </c>
      <c r="D18" s="65">
        <v>1013755</v>
      </c>
      <c r="E18" s="55">
        <v>0</v>
      </c>
      <c r="F18" s="67">
        <v>1076487</v>
      </c>
      <c r="G18" s="55">
        <v>0</v>
      </c>
      <c r="H18" s="67">
        <v>977402</v>
      </c>
      <c r="I18" s="55">
        <v>0</v>
      </c>
      <c r="J18" s="67">
        <v>770518</v>
      </c>
      <c r="K18" s="55">
        <v>0</v>
      </c>
      <c r="L18" s="67">
        <v>770518</v>
      </c>
      <c r="N18" s="72">
        <v>1</v>
      </c>
    </row>
    <row r="19" spans="1:14" ht="15.95" customHeight="1">
      <c r="B19" s="86"/>
      <c r="C19" s="90"/>
      <c r="D19" s="65"/>
      <c r="E19" s="55"/>
      <c r="F19" s="67"/>
      <c r="G19" s="55"/>
      <c r="H19" s="67"/>
      <c r="I19" s="55"/>
      <c r="J19" s="67"/>
      <c r="K19" s="55"/>
      <c r="L19" s="67"/>
    </row>
    <row r="20" spans="1:14" ht="15.95" customHeight="1">
      <c r="B20" s="105" t="s">
        <v>20</v>
      </c>
      <c r="C20" s="90" t="s">
        <v>113</v>
      </c>
      <c r="D20" s="31"/>
      <c r="E20" s="62"/>
      <c r="F20" s="68"/>
      <c r="G20" s="62"/>
      <c r="H20" s="68"/>
      <c r="I20" s="62"/>
      <c r="J20" s="68"/>
      <c r="K20" s="62"/>
      <c r="L20" s="68"/>
      <c r="N20" s="72">
        <v>1</v>
      </c>
    </row>
    <row r="21" spans="1:14" ht="15.95" customHeight="1">
      <c r="C21" s="90" t="s">
        <v>114</v>
      </c>
      <c r="D21" s="31"/>
      <c r="E21" s="62"/>
      <c r="F21" s="68"/>
      <c r="G21" s="62"/>
      <c r="H21" s="68"/>
      <c r="I21" s="62"/>
      <c r="J21" s="68"/>
      <c r="K21" s="62"/>
      <c r="L21" s="68"/>
      <c r="N21" s="72">
        <v>1</v>
      </c>
    </row>
    <row r="22" spans="1:14" ht="15.95" customHeight="1">
      <c r="B22" s="86">
        <v>4215</v>
      </c>
      <c r="C22" s="90" t="s">
        <v>115</v>
      </c>
      <c r="D22" s="31">
        <v>574438</v>
      </c>
      <c r="E22" s="62">
        <v>0</v>
      </c>
      <c r="F22" s="31">
        <v>580415</v>
      </c>
      <c r="G22" s="62">
        <v>0</v>
      </c>
      <c r="H22" s="31">
        <v>580915</v>
      </c>
      <c r="I22" s="62">
        <v>0</v>
      </c>
      <c r="J22" s="31">
        <v>1166037</v>
      </c>
      <c r="K22" s="62">
        <v>0</v>
      </c>
      <c r="L22" s="31">
        <v>1166037</v>
      </c>
      <c r="N22" s="72">
        <v>1</v>
      </c>
    </row>
    <row r="23" spans="1:14" ht="15.95" customHeight="1">
      <c r="B23" s="86">
        <v>4216</v>
      </c>
      <c r="C23" s="90" t="s">
        <v>116</v>
      </c>
      <c r="D23" s="31">
        <v>188557</v>
      </c>
      <c r="E23" s="62">
        <v>0</v>
      </c>
      <c r="F23" s="31">
        <v>92321</v>
      </c>
      <c r="G23" s="62">
        <v>0</v>
      </c>
      <c r="H23" s="31">
        <v>92322</v>
      </c>
      <c r="I23" s="62">
        <v>0</v>
      </c>
      <c r="J23" s="31">
        <v>157700</v>
      </c>
      <c r="K23" s="62">
        <v>0</v>
      </c>
      <c r="L23" s="31">
        <v>157700</v>
      </c>
      <c r="N23" s="72">
        <v>1</v>
      </c>
    </row>
    <row r="24" spans="1:14" ht="15.95" customHeight="1">
      <c r="B24" s="86">
        <v>4217</v>
      </c>
      <c r="C24" s="90" t="s">
        <v>117</v>
      </c>
      <c r="D24" s="66">
        <v>499199</v>
      </c>
      <c r="E24" s="93">
        <v>0</v>
      </c>
      <c r="F24" s="94">
        <v>2104512</v>
      </c>
      <c r="G24" s="93">
        <v>0</v>
      </c>
      <c r="H24" s="94">
        <v>2104512</v>
      </c>
      <c r="I24" s="93">
        <v>0</v>
      </c>
      <c r="J24" s="94">
        <v>2205675</v>
      </c>
      <c r="K24" s="93">
        <v>0</v>
      </c>
      <c r="L24" s="94">
        <v>2205675</v>
      </c>
      <c r="N24" s="72">
        <v>1</v>
      </c>
    </row>
    <row r="25" spans="1:14" ht="15.95" customHeight="1">
      <c r="A25" s="85" t="s">
        <v>14</v>
      </c>
      <c r="B25" s="105" t="s">
        <v>20</v>
      </c>
      <c r="C25" s="90" t="s">
        <v>113</v>
      </c>
      <c r="D25" s="31"/>
      <c r="E25" s="62"/>
      <c r="F25" s="68"/>
      <c r="G25" s="62"/>
      <c r="H25" s="68"/>
      <c r="I25" s="62"/>
      <c r="J25" s="68"/>
      <c r="K25" s="62"/>
      <c r="L25" s="68"/>
      <c r="N25" s="72">
        <v>1</v>
      </c>
    </row>
    <row r="26" spans="1:14" ht="15.95" customHeight="1">
      <c r="C26" s="70" t="s">
        <v>114</v>
      </c>
      <c r="D26" s="66">
        <f>SUM(D22:D24)</f>
        <v>1262194</v>
      </c>
      <c r="E26" s="93" t="s">
        <v>72</v>
      </c>
      <c r="F26" s="94">
        <f>SUM(F22:F24)</f>
        <v>2777248</v>
      </c>
      <c r="G26" s="93" t="s">
        <v>72</v>
      </c>
      <c r="H26" s="94">
        <f>SUM(H22:H24)</f>
        <v>2777749</v>
      </c>
      <c r="I26" s="93" t="s">
        <v>72</v>
      </c>
      <c r="J26" s="94">
        <f>SUM(J22:J24)</f>
        <v>3529412</v>
      </c>
      <c r="K26" s="93" t="s">
        <v>72</v>
      </c>
      <c r="L26" s="94">
        <f>SUM(L22:L24)</f>
        <v>3529412</v>
      </c>
      <c r="N26" s="72">
        <v>1</v>
      </c>
    </row>
    <row r="27" spans="1:14" ht="15.95" customHeight="1">
      <c r="A27" s="83"/>
      <c r="B27" s="84"/>
      <c r="C27" s="70"/>
      <c r="D27" s="65"/>
      <c r="E27" s="55"/>
      <c r="F27" s="67"/>
      <c r="G27" s="55"/>
      <c r="H27" s="67"/>
      <c r="I27" s="55"/>
      <c r="J27" s="67"/>
      <c r="K27" s="55"/>
      <c r="L27" s="67"/>
    </row>
    <row r="28" spans="1:14" ht="30" customHeight="1">
      <c r="A28" s="83"/>
      <c r="B28" s="84" t="s">
        <v>99</v>
      </c>
      <c r="C28" s="70" t="s">
        <v>118</v>
      </c>
      <c r="D28" s="65"/>
      <c r="E28" s="55"/>
      <c r="F28" s="67"/>
      <c r="G28" s="55"/>
      <c r="H28" s="67"/>
      <c r="I28" s="55"/>
      <c r="J28" s="67"/>
      <c r="K28" s="55"/>
      <c r="L28" s="67"/>
      <c r="N28" s="72">
        <v>1</v>
      </c>
    </row>
    <row r="29" spans="1:14" ht="15.95" customHeight="1">
      <c r="A29" s="97"/>
      <c r="B29" s="106">
        <v>4220</v>
      </c>
      <c r="C29" s="107" t="s">
        <v>119</v>
      </c>
      <c r="D29" s="66">
        <v>7365</v>
      </c>
      <c r="E29" s="93">
        <v>0</v>
      </c>
      <c r="F29" s="66">
        <v>2500</v>
      </c>
      <c r="G29" s="93">
        <v>0</v>
      </c>
      <c r="H29" s="94">
        <v>2500</v>
      </c>
      <c r="I29" s="93">
        <v>0</v>
      </c>
      <c r="J29" s="94">
        <v>20000</v>
      </c>
      <c r="K29" s="93">
        <v>0</v>
      </c>
      <c r="L29" s="94">
        <v>20000</v>
      </c>
      <c r="N29" s="72">
        <v>1</v>
      </c>
    </row>
    <row r="30" spans="1:14" ht="2.25" customHeight="1">
      <c r="A30" s="83"/>
      <c r="B30" s="108"/>
      <c r="C30" s="109"/>
      <c r="D30" s="65"/>
      <c r="E30" s="55"/>
      <c r="F30" s="65"/>
      <c r="G30" s="55"/>
      <c r="H30" s="67"/>
      <c r="I30" s="55"/>
      <c r="J30" s="67"/>
      <c r="K30" s="55"/>
      <c r="L30" s="67"/>
    </row>
    <row r="31" spans="1:14">
      <c r="A31" s="83"/>
      <c r="B31" s="84" t="s">
        <v>100</v>
      </c>
      <c r="C31" s="70" t="s">
        <v>120</v>
      </c>
      <c r="D31" s="65"/>
      <c r="E31" s="55"/>
      <c r="F31" s="67"/>
      <c r="G31" s="55"/>
      <c r="H31" s="67"/>
      <c r="I31" s="55"/>
      <c r="J31" s="67"/>
      <c r="K31" s="55"/>
      <c r="L31" s="67"/>
      <c r="N31" s="72">
        <v>1</v>
      </c>
    </row>
    <row r="32" spans="1:14" ht="29.1" customHeight="1">
      <c r="A32" s="83"/>
      <c r="B32" s="84"/>
      <c r="C32" s="70" t="s">
        <v>121</v>
      </c>
      <c r="D32" s="65"/>
      <c r="E32" s="55"/>
      <c r="F32" s="67"/>
      <c r="G32" s="55"/>
      <c r="H32" s="67"/>
      <c r="I32" s="55"/>
      <c r="J32" s="67"/>
      <c r="K32" s="55"/>
      <c r="L32" s="67"/>
      <c r="N32" s="72">
        <v>1</v>
      </c>
    </row>
    <row r="33" spans="1:14" ht="29.1" customHeight="1">
      <c r="A33" s="83"/>
      <c r="B33" s="95">
        <v>4225</v>
      </c>
      <c r="C33" s="70" t="s">
        <v>122</v>
      </c>
      <c r="D33" s="65">
        <v>6993</v>
      </c>
      <c r="E33" s="55">
        <v>0</v>
      </c>
      <c r="F33" s="67">
        <v>53548</v>
      </c>
      <c r="G33" s="55">
        <v>0</v>
      </c>
      <c r="H33" s="67">
        <v>63548</v>
      </c>
      <c r="I33" s="55">
        <v>0</v>
      </c>
      <c r="J33" s="67">
        <v>91029</v>
      </c>
      <c r="K33" s="55">
        <v>0</v>
      </c>
      <c r="L33" s="67">
        <v>91029</v>
      </c>
      <c r="N33" s="72">
        <v>1</v>
      </c>
    </row>
    <row r="34" spans="1:14">
      <c r="A34" s="83"/>
      <c r="B34" s="95"/>
      <c r="C34" s="70"/>
      <c r="D34" s="65"/>
      <c r="E34" s="55"/>
      <c r="F34" s="67"/>
      <c r="G34" s="55"/>
      <c r="H34" s="67"/>
      <c r="I34" s="55"/>
      <c r="J34" s="67"/>
      <c r="K34" s="55"/>
      <c r="L34" s="67"/>
    </row>
    <row r="35" spans="1:14">
      <c r="A35" s="83"/>
      <c r="B35" s="84" t="s">
        <v>102</v>
      </c>
      <c r="C35" s="70" t="s">
        <v>123</v>
      </c>
      <c r="D35" s="65"/>
      <c r="E35" s="55"/>
      <c r="F35" s="67"/>
      <c r="G35" s="55"/>
      <c r="H35" s="67"/>
      <c r="I35" s="55"/>
      <c r="J35" s="67"/>
      <c r="K35" s="55"/>
      <c r="L35" s="67"/>
      <c r="N35" s="72">
        <v>1</v>
      </c>
    </row>
    <row r="36" spans="1:14">
      <c r="A36" s="83"/>
      <c r="B36" s="95">
        <v>4235</v>
      </c>
      <c r="C36" s="70" t="s">
        <v>124</v>
      </c>
      <c r="D36" s="55">
        <v>0</v>
      </c>
      <c r="E36" s="55">
        <v>0</v>
      </c>
      <c r="F36" s="67">
        <v>96958</v>
      </c>
      <c r="G36" s="55">
        <v>0</v>
      </c>
      <c r="H36" s="65">
        <v>149226</v>
      </c>
      <c r="I36" s="55">
        <v>0</v>
      </c>
      <c r="J36" s="67">
        <v>76918</v>
      </c>
      <c r="K36" s="55">
        <v>0</v>
      </c>
      <c r="L36" s="67">
        <v>76918</v>
      </c>
      <c r="N36" s="72">
        <v>1</v>
      </c>
    </row>
    <row r="37" spans="1:14" ht="29.1" customHeight="1">
      <c r="A37" s="83" t="s">
        <v>14</v>
      </c>
      <c r="B37" s="95" t="s">
        <v>27</v>
      </c>
      <c r="C37" s="96" t="s">
        <v>108</v>
      </c>
      <c r="D37" s="64">
        <f>D36+D26+D18+D15+D29+D33</f>
        <v>2912208</v>
      </c>
      <c r="E37" s="69">
        <f>E36+E26+E18+E15+E29+E33</f>
        <v>0</v>
      </c>
      <c r="F37" s="91">
        <f>F36+F26+F18+F15+F29+F33</f>
        <v>4758589</v>
      </c>
      <c r="G37" s="69">
        <f t="shared" ref="G37:L37" si="0">G36+G26+G18+G15+G29+G33</f>
        <v>0</v>
      </c>
      <c r="H37" s="91">
        <f t="shared" si="0"/>
        <v>4732129</v>
      </c>
      <c r="I37" s="69">
        <f t="shared" si="0"/>
        <v>0</v>
      </c>
      <c r="J37" s="91">
        <f>J36+J26+J18+J15+J29+J33</f>
        <v>5202059</v>
      </c>
      <c r="K37" s="69">
        <f t="shared" si="0"/>
        <v>0</v>
      </c>
      <c r="L37" s="91">
        <f t="shared" si="0"/>
        <v>5202059</v>
      </c>
      <c r="N37" s="72">
        <v>1</v>
      </c>
    </row>
    <row r="38" spans="1:14">
      <c r="A38" s="83"/>
      <c r="B38" s="84"/>
      <c r="C38" s="96"/>
      <c r="D38" s="65"/>
      <c r="E38" s="55"/>
      <c r="F38" s="67"/>
      <c r="G38" s="55"/>
      <c r="H38" s="67"/>
      <c r="I38" s="55"/>
      <c r="J38" s="67"/>
      <c r="K38" s="55"/>
      <c r="L38" s="67"/>
      <c r="N38" s="72">
        <v>1</v>
      </c>
    </row>
    <row r="39" spans="1:14" ht="29.1" customHeight="1">
      <c r="A39" s="83"/>
      <c r="B39" s="95" t="s">
        <v>78</v>
      </c>
      <c r="C39" s="96" t="s">
        <v>125</v>
      </c>
      <c r="D39" s="65"/>
      <c r="E39" s="55"/>
      <c r="F39" s="67"/>
      <c r="G39" s="55"/>
      <c r="H39" s="67"/>
      <c r="I39" s="55"/>
      <c r="J39" s="67"/>
      <c r="K39" s="55"/>
      <c r="L39" s="67"/>
      <c r="N39" s="72">
        <v>1</v>
      </c>
    </row>
    <row r="40" spans="1:14" ht="29.1" customHeight="1">
      <c r="A40" s="83"/>
      <c r="B40" s="84" t="s">
        <v>9</v>
      </c>
      <c r="C40" s="70" t="s">
        <v>126</v>
      </c>
      <c r="D40" s="65"/>
      <c r="E40" s="55"/>
      <c r="F40" s="67"/>
      <c r="G40" s="55"/>
      <c r="H40" s="67"/>
      <c r="I40" s="55"/>
      <c r="J40" s="67"/>
      <c r="K40" s="55"/>
      <c r="L40" s="67"/>
      <c r="N40" s="72">
        <v>1</v>
      </c>
    </row>
    <row r="41" spans="1:14">
      <c r="A41" s="83"/>
      <c r="B41" s="95">
        <v>4401</v>
      </c>
      <c r="C41" s="70" t="s">
        <v>127</v>
      </c>
      <c r="D41" s="65">
        <v>19140</v>
      </c>
      <c r="E41" s="55">
        <v>0</v>
      </c>
      <c r="F41" s="67">
        <v>9400</v>
      </c>
      <c r="G41" s="55">
        <v>0</v>
      </c>
      <c r="H41" s="67">
        <v>27546</v>
      </c>
      <c r="I41" s="55">
        <v>0</v>
      </c>
      <c r="J41" s="67">
        <v>22365</v>
      </c>
      <c r="K41" s="55">
        <v>0</v>
      </c>
      <c r="L41" s="67">
        <v>22365</v>
      </c>
      <c r="N41" s="72">
        <v>1</v>
      </c>
    </row>
    <row r="42" spans="1:14">
      <c r="A42" s="83"/>
      <c r="B42" s="95">
        <v>4403</v>
      </c>
      <c r="C42" s="70" t="s">
        <v>128</v>
      </c>
      <c r="D42" s="65">
        <v>8474</v>
      </c>
      <c r="E42" s="55">
        <v>0</v>
      </c>
      <c r="F42" s="67">
        <v>27353</v>
      </c>
      <c r="G42" s="55">
        <v>0</v>
      </c>
      <c r="H42" s="67">
        <v>27353</v>
      </c>
      <c r="I42" s="55">
        <v>0</v>
      </c>
      <c r="J42" s="67">
        <v>18152</v>
      </c>
      <c r="K42" s="55">
        <v>0</v>
      </c>
      <c r="L42" s="67">
        <v>18152</v>
      </c>
      <c r="N42" s="72">
        <v>1</v>
      </c>
    </row>
    <row r="43" spans="1:14">
      <c r="B43" s="86">
        <v>4405</v>
      </c>
      <c r="C43" s="90" t="s">
        <v>129</v>
      </c>
      <c r="D43" s="31">
        <v>20122</v>
      </c>
      <c r="E43" s="62">
        <v>0</v>
      </c>
      <c r="F43" s="68">
        <v>37028</v>
      </c>
      <c r="G43" s="62">
        <v>0</v>
      </c>
      <c r="H43" s="68">
        <v>37703</v>
      </c>
      <c r="I43" s="62">
        <v>0</v>
      </c>
      <c r="J43" s="68">
        <v>20429</v>
      </c>
      <c r="K43" s="62">
        <v>0</v>
      </c>
      <c r="L43" s="68">
        <v>20429</v>
      </c>
      <c r="N43" s="72">
        <v>1</v>
      </c>
    </row>
    <row r="44" spans="1:14">
      <c r="B44" s="86">
        <v>4406</v>
      </c>
      <c r="C44" s="90" t="s">
        <v>130</v>
      </c>
      <c r="D44" s="31">
        <v>10480</v>
      </c>
      <c r="E44" s="62">
        <v>0</v>
      </c>
      <c r="F44" s="68">
        <v>58646</v>
      </c>
      <c r="G44" s="62">
        <v>0</v>
      </c>
      <c r="H44" s="68">
        <v>58646</v>
      </c>
      <c r="I44" s="62">
        <v>0</v>
      </c>
      <c r="J44" s="68">
        <v>17174</v>
      </c>
      <c r="K44" s="62">
        <v>0</v>
      </c>
      <c r="L44" s="68">
        <v>17174</v>
      </c>
      <c r="N44" s="72">
        <v>1</v>
      </c>
    </row>
    <row r="45" spans="1:14">
      <c r="B45" s="86">
        <v>4408</v>
      </c>
      <c r="C45" s="70" t="s">
        <v>131</v>
      </c>
      <c r="D45" s="65">
        <v>5539</v>
      </c>
      <c r="E45" s="55">
        <v>0</v>
      </c>
      <c r="F45" s="67">
        <v>17501</v>
      </c>
      <c r="G45" s="55">
        <v>0</v>
      </c>
      <c r="H45" s="67">
        <v>23001</v>
      </c>
      <c r="I45" s="55">
        <v>0</v>
      </c>
      <c r="J45" s="67">
        <v>37143</v>
      </c>
      <c r="K45" s="55">
        <v>0</v>
      </c>
      <c r="L45" s="67">
        <v>37143</v>
      </c>
      <c r="N45" s="72">
        <v>1</v>
      </c>
    </row>
    <row r="46" spans="1:14">
      <c r="B46" s="86">
        <v>4425</v>
      </c>
      <c r="C46" s="90" t="s">
        <v>132</v>
      </c>
      <c r="D46" s="31">
        <v>30000</v>
      </c>
      <c r="E46" s="62">
        <v>0</v>
      </c>
      <c r="F46" s="31">
        <v>32700</v>
      </c>
      <c r="G46" s="62">
        <v>0</v>
      </c>
      <c r="H46" s="31">
        <v>32700</v>
      </c>
      <c r="I46" s="62">
        <v>0</v>
      </c>
      <c r="J46" s="68">
        <v>55000</v>
      </c>
      <c r="K46" s="62">
        <v>0</v>
      </c>
      <c r="L46" s="68">
        <v>55000</v>
      </c>
      <c r="N46" s="72">
        <v>1</v>
      </c>
    </row>
    <row r="47" spans="1:14">
      <c r="B47" s="86">
        <v>4435</v>
      </c>
      <c r="C47" s="90" t="s">
        <v>133</v>
      </c>
      <c r="D47" s="62">
        <v>0</v>
      </c>
      <c r="E47" s="62">
        <v>0</v>
      </c>
      <c r="F47" s="31">
        <v>4000</v>
      </c>
      <c r="G47" s="62">
        <v>0</v>
      </c>
      <c r="H47" s="31">
        <v>4000</v>
      </c>
      <c r="I47" s="62">
        <v>0</v>
      </c>
      <c r="J47" s="62">
        <v>0</v>
      </c>
      <c r="K47" s="62">
        <v>0</v>
      </c>
      <c r="L47" s="62">
        <v>0</v>
      </c>
      <c r="N47" s="72">
        <v>1</v>
      </c>
    </row>
    <row r="48" spans="1:14" ht="29.1" customHeight="1">
      <c r="A48" s="85" t="s">
        <v>14</v>
      </c>
      <c r="B48" s="92" t="s">
        <v>9</v>
      </c>
      <c r="C48" s="90" t="s">
        <v>126</v>
      </c>
      <c r="D48" s="64">
        <f>SUM(D41:D47)</f>
        <v>93755</v>
      </c>
      <c r="E48" s="69" t="s">
        <v>72</v>
      </c>
      <c r="F48" s="91">
        <f>SUM(F41:F47)</f>
        <v>186628</v>
      </c>
      <c r="G48" s="69" t="s">
        <v>72</v>
      </c>
      <c r="H48" s="91">
        <f>SUM(H41:H47)</f>
        <v>210949</v>
      </c>
      <c r="I48" s="69" t="s">
        <v>72</v>
      </c>
      <c r="J48" s="91">
        <f>SUM(J41:J47)</f>
        <v>170263</v>
      </c>
      <c r="K48" s="69" t="s">
        <v>72</v>
      </c>
      <c r="L48" s="91">
        <f>SUM(L41:L47)</f>
        <v>170263</v>
      </c>
      <c r="N48" s="72">
        <v>1</v>
      </c>
    </row>
    <row r="49" spans="1:14">
      <c r="C49" s="90"/>
      <c r="D49" s="65"/>
      <c r="E49" s="55"/>
      <c r="F49" s="67"/>
      <c r="G49" s="55"/>
      <c r="H49" s="67"/>
      <c r="I49" s="55"/>
      <c r="J49" s="67"/>
      <c r="K49" s="55"/>
      <c r="L49" s="67"/>
    </row>
    <row r="50" spans="1:14">
      <c r="B50" s="92" t="s">
        <v>15</v>
      </c>
      <c r="C50" s="90" t="s">
        <v>134</v>
      </c>
      <c r="D50" s="31"/>
      <c r="E50" s="62"/>
      <c r="F50" s="68"/>
      <c r="G50" s="62"/>
      <c r="H50" s="68"/>
      <c r="I50" s="62"/>
      <c r="J50" s="68"/>
      <c r="K50" s="62"/>
      <c r="L50" s="68"/>
      <c r="N50" s="72">
        <v>1</v>
      </c>
    </row>
    <row r="51" spans="1:14" ht="29.1" customHeight="1">
      <c r="A51" s="83"/>
      <c r="B51" s="95">
        <v>4515</v>
      </c>
      <c r="C51" s="70" t="s">
        <v>135</v>
      </c>
      <c r="D51" s="65">
        <v>200394</v>
      </c>
      <c r="E51" s="55">
        <v>0</v>
      </c>
      <c r="F51" s="67">
        <v>271129</v>
      </c>
      <c r="G51" s="55">
        <v>0</v>
      </c>
      <c r="H51" s="67">
        <v>272389</v>
      </c>
      <c r="I51" s="55">
        <v>0</v>
      </c>
      <c r="J51" s="67">
        <v>263701</v>
      </c>
      <c r="K51" s="55">
        <v>0</v>
      </c>
      <c r="L51" s="67">
        <v>263701</v>
      </c>
      <c r="N51" s="72">
        <v>1</v>
      </c>
    </row>
    <row r="52" spans="1:14">
      <c r="A52" s="83"/>
      <c r="B52" s="95"/>
      <c r="C52" s="70"/>
      <c r="D52" s="65"/>
      <c r="E52" s="55"/>
      <c r="F52" s="67"/>
      <c r="G52" s="55"/>
      <c r="H52" s="67"/>
      <c r="I52" s="55"/>
      <c r="J52" s="67"/>
      <c r="K52" s="55"/>
      <c r="L52" s="67"/>
    </row>
    <row r="53" spans="1:14">
      <c r="A53" s="83"/>
      <c r="B53" s="84" t="s">
        <v>20</v>
      </c>
      <c r="C53" s="70" t="s">
        <v>136</v>
      </c>
      <c r="D53" s="65"/>
      <c r="E53" s="55"/>
      <c r="F53" s="67"/>
      <c r="G53" s="55"/>
      <c r="H53" s="67"/>
      <c r="I53" s="55"/>
      <c r="J53" s="67"/>
      <c r="K53" s="55"/>
      <c r="L53" s="67"/>
      <c r="N53" s="72">
        <v>1</v>
      </c>
    </row>
    <row r="54" spans="1:14">
      <c r="A54" s="97"/>
      <c r="B54" s="98">
        <v>4575</v>
      </c>
      <c r="C54" s="99" t="s">
        <v>137</v>
      </c>
      <c r="D54" s="66">
        <v>173972</v>
      </c>
      <c r="E54" s="93">
        <v>0</v>
      </c>
      <c r="F54" s="94">
        <v>190000</v>
      </c>
      <c r="G54" s="93">
        <v>0</v>
      </c>
      <c r="H54" s="94">
        <v>190000</v>
      </c>
      <c r="I54" s="93">
        <v>0</v>
      </c>
      <c r="J54" s="94">
        <v>240000</v>
      </c>
      <c r="K54" s="93">
        <v>0</v>
      </c>
      <c r="L54" s="94">
        <v>240000</v>
      </c>
      <c r="N54" s="72">
        <v>1</v>
      </c>
    </row>
    <row r="55" spans="1:14" ht="27.95" customHeight="1">
      <c r="B55" s="92" t="s">
        <v>99</v>
      </c>
      <c r="C55" s="90" t="s">
        <v>138</v>
      </c>
      <c r="D55" s="31"/>
      <c r="E55" s="62"/>
      <c r="F55" s="68"/>
      <c r="G55" s="62"/>
      <c r="H55" s="68"/>
      <c r="I55" s="62"/>
      <c r="J55" s="68"/>
      <c r="K55" s="62"/>
      <c r="L55" s="68"/>
      <c r="N55" s="72">
        <v>1</v>
      </c>
    </row>
    <row r="56" spans="1:14">
      <c r="B56" s="86">
        <v>4711</v>
      </c>
      <c r="C56" s="110" t="s">
        <v>139</v>
      </c>
      <c r="D56" s="66">
        <v>71176</v>
      </c>
      <c r="E56" s="93">
        <v>0</v>
      </c>
      <c r="F56" s="94">
        <v>46949</v>
      </c>
      <c r="G56" s="93">
        <v>0</v>
      </c>
      <c r="H56" s="94">
        <v>46949</v>
      </c>
      <c r="I56" s="93">
        <v>0</v>
      </c>
      <c r="J56" s="94">
        <v>57000</v>
      </c>
      <c r="K56" s="93">
        <v>0</v>
      </c>
      <c r="L56" s="94">
        <v>57000</v>
      </c>
      <c r="N56" s="72">
        <v>1</v>
      </c>
    </row>
    <row r="57" spans="1:14" ht="27.95" customHeight="1">
      <c r="A57" s="85" t="s">
        <v>14</v>
      </c>
      <c r="B57" s="92" t="s">
        <v>99</v>
      </c>
      <c r="C57" s="90" t="s">
        <v>138</v>
      </c>
      <c r="D57" s="66">
        <f t="shared" ref="D57:L57" si="1">D56</f>
        <v>71176</v>
      </c>
      <c r="E57" s="93">
        <f t="shared" si="1"/>
        <v>0</v>
      </c>
      <c r="F57" s="94">
        <f t="shared" si="1"/>
        <v>46949</v>
      </c>
      <c r="G57" s="93">
        <f t="shared" si="1"/>
        <v>0</v>
      </c>
      <c r="H57" s="94">
        <f t="shared" si="1"/>
        <v>46949</v>
      </c>
      <c r="I57" s="93">
        <f t="shared" si="1"/>
        <v>0</v>
      </c>
      <c r="J57" s="94">
        <f t="shared" si="1"/>
        <v>57000</v>
      </c>
      <c r="K57" s="93">
        <f t="shared" si="1"/>
        <v>0</v>
      </c>
      <c r="L57" s="94">
        <f t="shared" si="1"/>
        <v>57000</v>
      </c>
      <c r="N57" s="72">
        <v>1</v>
      </c>
    </row>
    <row r="58" spans="1:14">
      <c r="C58" s="90"/>
      <c r="D58" s="65"/>
      <c r="E58" s="55"/>
      <c r="F58" s="67"/>
      <c r="G58" s="65"/>
      <c r="H58" s="67"/>
      <c r="I58" s="65"/>
      <c r="J58" s="67"/>
      <c r="K58" s="55"/>
      <c r="L58" s="67"/>
    </row>
    <row r="59" spans="1:14">
      <c r="B59" s="92" t="s">
        <v>100</v>
      </c>
      <c r="C59" s="90" t="s">
        <v>140</v>
      </c>
      <c r="D59" s="31"/>
      <c r="E59" s="62"/>
      <c r="F59" s="68"/>
      <c r="G59" s="68"/>
      <c r="H59" s="68"/>
      <c r="I59" s="68"/>
      <c r="J59" s="68"/>
      <c r="K59" s="62"/>
      <c r="L59" s="68"/>
      <c r="N59" s="72">
        <v>1</v>
      </c>
    </row>
    <row r="60" spans="1:14">
      <c r="B60" s="86">
        <v>4801</v>
      </c>
      <c r="C60" s="90" t="s">
        <v>141</v>
      </c>
      <c r="D60" s="66">
        <v>436631</v>
      </c>
      <c r="E60" s="93">
        <v>0</v>
      </c>
      <c r="F60" s="94">
        <v>457957</v>
      </c>
      <c r="G60" s="93">
        <v>0</v>
      </c>
      <c r="H60" s="94">
        <v>904992</v>
      </c>
      <c r="I60" s="93">
        <v>0</v>
      </c>
      <c r="J60" s="94">
        <v>642041</v>
      </c>
      <c r="K60" s="93">
        <v>0</v>
      </c>
      <c r="L60" s="94">
        <v>642041</v>
      </c>
      <c r="N60" s="72">
        <v>1</v>
      </c>
    </row>
    <row r="61" spans="1:14">
      <c r="A61" s="85" t="s">
        <v>14</v>
      </c>
      <c r="B61" s="92" t="s">
        <v>100</v>
      </c>
      <c r="C61" s="90" t="s">
        <v>140</v>
      </c>
      <c r="D61" s="64">
        <f t="shared" ref="D61:L61" si="2">D60</f>
        <v>436631</v>
      </c>
      <c r="E61" s="69">
        <f t="shared" si="2"/>
        <v>0</v>
      </c>
      <c r="F61" s="91">
        <f t="shared" si="2"/>
        <v>457957</v>
      </c>
      <c r="G61" s="69">
        <f t="shared" si="2"/>
        <v>0</v>
      </c>
      <c r="H61" s="91">
        <f t="shared" si="2"/>
        <v>904992</v>
      </c>
      <c r="I61" s="69">
        <f t="shared" si="2"/>
        <v>0</v>
      </c>
      <c r="J61" s="91">
        <f t="shared" si="2"/>
        <v>642041</v>
      </c>
      <c r="K61" s="69">
        <f t="shared" si="2"/>
        <v>0</v>
      </c>
      <c r="L61" s="91">
        <f t="shared" si="2"/>
        <v>642041</v>
      </c>
      <c r="N61" s="72">
        <v>1</v>
      </c>
    </row>
    <row r="62" spans="1:14">
      <c r="C62" s="90"/>
      <c r="D62" s="65"/>
      <c r="E62" s="55"/>
      <c r="F62" s="67"/>
      <c r="G62" s="55"/>
      <c r="H62" s="67"/>
      <c r="I62" s="55"/>
      <c r="J62" s="67"/>
      <c r="K62" s="55"/>
      <c r="L62" s="67"/>
    </row>
    <row r="63" spans="1:14">
      <c r="B63" s="92" t="s">
        <v>101</v>
      </c>
      <c r="C63" s="90" t="s">
        <v>142</v>
      </c>
      <c r="D63" s="31"/>
      <c r="E63" s="62"/>
      <c r="F63" s="68"/>
      <c r="G63" s="31"/>
      <c r="H63" s="68"/>
      <c r="I63" s="31"/>
      <c r="J63" s="68"/>
      <c r="K63" s="68"/>
      <c r="L63" s="68"/>
      <c r="N63" s="72">
        <v>1</v>
      </c>
    </row>
    <row r="64" spans="1:14">
      <c r="B64" s="86">
        <v>4851</v>
      </c>
      <c r="C64" s="90" t="s">
        <v>143</v>
      </c>
      <c r="D64" s="31">
        <v>14796</v>
      </c>
      <c r="E64" s="62">
        <v>0</v>
      </c>
      <c r="F64" s="31">
        <v>1</v>
      </c>
      <c r="G64" s="62">
        <v>0</v>
      </c>
      <c r="H64" s="68">
        <v>1</v>
      </c>
      <c r="I64" s="62">
        <v>0</v>
      </c>
      <c r="J64" s="62">
        <v>0</v>
      </c>
      <c r="K64" s="62">
        <v>0</v>
      </c>
      <c r="L64" s="62">
        <v>0</v>
      </c>
      <c r="N64" s="72">
        <v>1</v>
      </c>
    </row>
    <row r="65" spans="1:14" ht="30" customHeight="1">
      <c r="A65" s="83"/>
      <c r="B65" s="95">
        <v>4853</v>
      </c>
      <c r="C65" s="70" t="s">
        <v>144</v>
      </c>
      <c r="D65" s="65">
        <v>1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N65" s="72">
        <v>1</v>
      </c>
    </row>
    <row r="66" spans="1:14" ht="30" customHeight="1">
      <c r="A66" s="83"/>
      <c r="B66" s="95">
        <v>4859</v>
      </c>
      <c r="C66" s="70" t="s">
        <v>145</v>
      </c>
      <c r="D66" s="55">
        <v>0</v>
      </c>
      <c r="E66" s="55">
        <v>0</v>
      </c>
      <c r="F66" s="65">
        <v>5000</v>
      </c>
      <c r="G66" s="55">
        <v>0</v>
      </c>
      <c r="H66" s="65">
        <v>5000</v>
      </c>
      <c r="I66" s="55">
        <v>0</v>
      </c>
      <c r="J66" s="65">
        <v>15000</v>
      </c>
      <c r="K66" s="55">
        <v>0</v>
      </c>
      <c r="L66" s="65">
        <v>15000</v>
      </c>
      <c r="N66" s="72">
        <v>1</v>
      </c>
    </row>
    <row r="67" spans="1:14">
      <c r="A67" s="83"/>
      <c r="B67" s="95">
        <v>4860</v>
      </c>
      <c r="C67" s="70" t="s">
        <v>146</v>
      </c>
      <c r="D67" s="65">
        <v>27107</v>
      </c>
      <c r="E67" s="55">
        <v>0</v>
      </c>
      <c r="F67" s="67">
        <v>48300</v>
      </c>
      <c r="G67" s="55">
        <v>0</v>
      </c>
      <c r="H67" s="67">
        <v>48300</v>
      </c>
      <c r="I67" s="55">
        <v>0</v>
      </c>
      <c r="J67" s="67">
        <v>19500</v>
      </c>
      <c r="K67" s="55">
        <v>0</v>
      </c>
      <c r="L67" s="67">
        <v>19500</v>
      </c>
      <c r="N67" s="72">
        <v>1</v>
      </c>
    </row>
    <row r="68" spans="1:14" ht="30" customHeight="1">
      <c r="A68" s="83"/>
      <c r="B68" s="95">
        <v>4885</v>
      </c>
      <c r="C68" s="70" t="s">
        <v>147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N68" s="72">
        <v>1</v>
      </c>
    </row>
    <row r="69" spans="1:14">
      <c r="A69" s="83" t="s">
        <v>14</v>
      </c>
      <c r="B69" s="84" t="s">
        <v>101</v>
      </c>
      <c r="C69" s="70" t="s">
        <v>142</v>
      </c>
      <c r="D69" s="64">
        <f>SUM(D64:D68)</f>
        <v>41904</v>
      </c>
      <c r="E69" s="69" t="s">
        <v>72</v>
      </c>
      <c r="F69" s="91">
        <f>SUM(F64:F68)</f>
        <v>53301</v>
      </c>
      <c r="G69" s="69" t="s">
        <v>72</v>
      </c>
      <c r="H69" s="91">
        <f>SUM(H64:H68)</f>
        <v>53301</v>
      </c>
      <c r="I69" s="69" t="s">
        <v>72</v>
      </c>
      <c r="J69" s="91">
        <f>SUM(J64:J68)</f>
        <v>34500</v>
      </c>
      <c r="K69" s="69">
        <f>SUM(K64:K68)</f>
        <v>0</v>
      </c>
      <c r="L69" s="91">
        <f>SUM(L64:L68)</f>
        <v>34500</v>
      </c>
      <c r="N69" s="72">
        <v>1</v>
      </c>
    </row>
    <row r="70" spans="1:14">
      <c r="A70" s="83"/>
      <c r="B70" s="84"/>
      <c r="C70" s="70"/>
      <c r="D70" s="65"/>
      <c r="E70" s="55"/>
      <c r="F70" s="67"/>
      <c r="G70" s="55"/>
      <c r="H70" s="67"/>
      <c r="I70" s="55"/>
      <c r="J70" s="67"/>
      <c r="K70" s="55"/>
      <c r="L70" s="67"/>
    </row>
    <row r="71" spans="1:14">
      <c r="A71" s="83"/>
      <c r="B71" s="84" t="s">
        <v>102</v>
      </c>
      <c r="C71" s="70" t="s">
        <v>148</v>
      </c>
      <c r="D71" s="65"/>
      <c r="E71" s="55"/>
      <c r="F71" s="67"/>
      <c r="G71" s="55"/>
      <c r="H71" s="67"/>
      <c r="I71" s="55"/>
      <c r="J71" s="67"/>
      <c r="K71" s="55"/>
      <c r="L71" s="67"/>
      <c r="N71" s="72">
        <v>1</v>
      </c>
    </row>
    <row r="72" spans="1:14">
      <c r="A72" s="83"/>
      <c r="B72" s="95">
        <v>5053</v>
      </c>
      <c r="C72" s="70" t="s">
        <v>149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N72" s="72">
        <v>1</v>
      </c>
    </row>
    <row r="73" spans="1:14">
      <c r="A73" s="83"/>
      <c r="B73" s="95">
        <v>5054</v>
      </c>
      <c r="C73" s="70" t="s">
        <v>150</v>
      </c>
      <c r="D73" s="65">
        <v>3148547</v>
      </c>
      <c r="E73" s="55">
        <v>0</v>
      </c>
      <c r="F73" s="67">
        <v>3499967</v>
      </c>
      <c r="G73" s="55">
        <v>0</v>
      </c>
      <c r="H73" s="67">
        <v>3742109</v>
      </c>
      <c r="I73" s="55">
        <v>0</v>
      </c>
      <c r="J73" s="67">
        <v>3605766</v>
      </c>
      <c r="K73" s="55">
        <v>0</v>
      </c>
      <c r="L73" s="67">
        <v>3605766</v>
      </c>
      <c r="N73" s="72">
        <v>1</v>
      </c>
    </row>
    <row r="74" spans="1:14">
      <c r="B74" s="86">
        <v>5055</v>
      </c>
      <c r="C74" s="90" t="s">
        <v>151</v>
      </c>
      <c r="D74" s="66">
        <v>10345</v>
      </c>
      <c r="E74" s="93">
        <v>0</v>
      </c>
      <c r="F74" s="94">
        <v>20000</v>
      </c>
      <c r="G74" s="93">
        <v>0</v>
      </c>
      <c r="H74" s="94">
        <v>20000</v>
      </c>
      <c r="I74" s="93">
        <v>0</v>
      </c>
      <c r="J74" s="94">
        <v>20000</v>
      </c>
      <c r="K74" s="93">
        <v>0</v>
      </c>
      <c r="L74" s="94">
        <v>20000</v>
      </c>
      <c r="N74" s="72">
        <v>1</v>
      </c>
    </row>
    <row r="75" spans="1:14">
      <c r="A75" s="85" t="s">
        <v>14</v>
      </c>
      <c r="B75" s="92" t="s">
        <v>102</v>
      </c>
      <c r="C75" s="90" t="s">
        <v>148</v>
      </c>
      <c r="D75" s="64">
        <f>SUM(D72:D74)</f>
        <v>3158892</v>
      </c>
      <c r="E75" s="69" t="s">
        <v>72</v>
      </c>
      <c r="F75" s="91">
        <f>SUM(F72:F74)</f>
        <v>3519967</v>
      </c>
      <c r="G75" s="69" t="s">
        <v>72</v>
      </c>
      <c r="H75" s="91">
        <f>SUM(H72:H74)</f>
        <v>3762109</v>
      </c>
      <c r="I75" s="69" t="s">
        <v>72</v>
      </c>
      <c r="J75" s="91">
        <f>SUM(J72:J74)</f>
        <v>3625766</v>
      </c>
      <c r="K75" s="69" t="s">
        <v>72</v>
      </c>
      <c r="L75" s="91">
        <f>SUM(L72:L74)</f>
        <v>3625766</v>
      </c>
      <c r="N75" s="72">
        <v>1</v>
      </c>
    </row>
    <row r="76" spans="1:14">
      <c r="C76" s="90"/>
      <c r="D76" s="65"/>
      <c r="E76" s="55"/>
      <c r="F76" s="67"/>
      <c r="G76" s="55"/>
      <c r="H76" s="67"/>
      <c r="I76" s="55"/>
      <c r="J76" s="67"/>
      <c r="K76" s="55"/>
      <c r="L76" s="67"/>
    </row>
    <row r="77" spans="1:14" ht="30" customHeight="1">
      <c r="A77" s="83"/>
      <c r="B77" s="84" t="s">
        <v>98</v>
      </c>
      <c r="C77" s="70" t="s">
        <v>152</v>
      </c>
      <c r="D77" s="65"/>
      <c r="E77" s="55"/>
      <c r="F77" s="67"/>
      <c r="G77" s="55"/>
      <c r="H77" s="67"/>
      <c r="I77" s="55"/>
      <c r="J77" s="67"/>
      <c r="K77" s="55"/>
      <c r="L77" s="67"/>
      <c r="N77" s="72">
        <v>1</v>
      </c>
    </row>
    <row r="78" spans="1:14" ht="30" customHeight="1">
      <c r="A78" s="97"/>
      <c r="B78" s="111">
        <v>5425</v>
      </c>
      <c r="C78" s="99" t="s">
        <v>153</v>
      </c>
      <c r="D78" s="66">
        <v>5100</v>
      </c>
      <c r="E78" s="93">
        <v>0</v>
      </c>
      <c r="F78" s="66">
        <v>2500</v>
      </c>
      <c r="G78" s="93">
        <v>0</v>
      </c>
      <c r="H78" s="66">
        <v>2500</v>
      </c>
      <c r="I78" s="93">
        <v>0</v>
      </c>
      <c r="J78" s="66">
        <v>5000</v>
      </c>
      <c r="K78" s="93">
        <v>0</v>
      </c>
      <c r="L78" s="66">
        <v>5000</v>
      </c>
      <c r="N78" s="72">
        <v>1</v>
      </c>
    </row>
    <row r="79" spans="1:14" ht="3" customHeight="1">
      <c r="B79" s="112"/>
      <c r="C79" s="90"/>
      <c r="D79" s="65"/>
      <c r="E79" s="55"/>
      <c r="F79" s="65"/>
      <c r="G79" s="55"/>
      <c r="H79" s="65"/>
      <c r="I79" s="55"/>
      <c r="J79" s="65"/>
      <c r="K79" s="55"/>
      <c r="L79" s="65"/>
    </row>
    <row r="80" spans="1:14" ht="27.95" customHeight="1">
      <c r="B80" s="92" t="s">
        <v>103</v>
      </c>
      <c r="C80" s="90" t="s">
        <v>154</v>
      </c>
      <c r="D80" s="65"/>
      <c r="E80" s="55">
        <v>0</v>
      </c>
      <c r="F80" s="65">
        <v>2500</v>
      </c>
      <c r="G80" s="55">
        <v>0</v>
      </c>
      <c r="H80" s="65">
        <v>2500</v>
      </c>
      <c r="I80" s="55">
        <v>0</v>
      </c>
      <c r="J80" s="65">
        <v>5000</v>
      </c>
      <c r="K80" s="55">
        <v>0</v>
      </c>
      <c r="L80" s="65">
        <v>5000</v>
      </c>
      <c r="N80" s="72">
        <v>1</v>
      </c>
    </row>
    <row r="81" spans="1:16">
      <c r="B81" s="86">
        <v>5452</v>
      </c>
      <c r="C81" s="90" t="s">
        <v>155</v>
      </c>
      <c r="D81" s="31">
        <v>496361</v>
      </c>
      <c r="E81" s="62">
        <v>0</v>
      </c>
      <c r="F81" s="68">
        <v>1617475</v>
      </c>
      <c r="G81" s="62">
        <v>0</v>
      </c>
      <c r="H81" s="68">
        <v>1717176</v>
      </c>
      <c r="I81" s="62">
        <v>0</v>
      </c>
      <c r="J81" s="68">
        <v>3811869</v>
      </c>
      <c r="K81" s="62">
        <v>0</v>
      </c>
      <c r="L81" s="68">
        <v>3811869</v>
      </c>
      <c r="N81" s="72">
        <v>1</v>
      </c>
    </row>
    <row r="82" spans="1:16" ht="27.95" customHeight="1">
      <c r="B82" s="113">
        <v>5475</v>
      </c>
      <c r="C82" s="114" t="s">
        <v>156</v>
      </c>
      <c r="D82" s="93">
        <v>0</v>
      </c>
      <c r="E82" s="93">
        <v>0</v>
      </c>
      <c r="F82" s="66">
        <v>5000</v>
      </c>
      <c r="G82" s="93">
        <v>0</v>
      </c>
      <c r="H82" s="66">
        <v>5000</v>
      </c>
      <c r="I82" s="93">
        <v>0</v>
      </c>
      <c r="J82" s="66">
        <v>6500</v>
      </c>
      <c r="K82" s="93">
        <v>0</v>
      </c>
      <c r="L82" s="66">
        <v>6500</v>
      </c>
      <c r="N82" s="72">
        <v>1</v>
      </c>
    </row>
    <row r="83" spans="1:16">
      <c r="A83" s="85" t="s">
        <v>14</v>
      </c>
      <c r="B83" s="92" t="s">
        <v>103</v>
      </c>
      <c r="C83" s="90" t="s">
        <v>157</v>
      </c>
      <c r="D83" s="66">
        <f>SUM(D81:D82)</f>
        <v>496361</v>
      </c>
      <c r="E83" s="93">
        <f>SUM(E81:E81)</f>
        <v>0</v>
      </c>
      <c r="F83" s="94">
        <f t="shared" ref="F83:L83" si="3">SUM(F81:F82)</f>
        <v>1622475</v>
      </c>
      <c r="G83" s="93">
        <f t="shared" si="3"/>
        <v>0</v>
      </c>
      <c r="H83" s="94">
        <f t="shared" si="3"/>
        <v>1722176</v>
      </c>
      <c r="I83" s="93">
        <f t="shared" si="3"/>
        <v>0</v>
      </c>
      <c r="J83" s="94">
        <f t="shared" si="3"/>
        <v>3818369</v>
      </c>
      <c r="K83" s="93">
        <f t="shared" si="3"/>
        <v>0</v>
      </c>
      <c r="L83" s="94">
        <f t="shared" si="3"/>
        <v>3818369</v>
      </c>
      <c r="N83" s="72">
        <v>1</v>
      </c>
    </row>
    <row r="84" spans="1:16" ht="27.95" customHeight="1">
      <c r="A84" s="85" t="s">
        <v>14</v>
      </c>
      <c r="B84" s="86" t="s">
        <v>78</v>
      </c>
      <c r="C84" s="96" t="s">
        <v>125</v>
      </c>
      <c r="D84" s="66">
        <f>D83+D75+D69+D61+D57+D54+D51+D48+D78</f>
        <v>4678185</v>
      </c>
      <c r="E84" s="93">
        <f>E83+E75+E69+E61+E57+E54+E51+E48+E78+E66</f>
        <v>0</v>
      </c>
      <c r="F84" s="94">
        <f>F83+F75+F69+F61+F57+F54+F51+F48+F78</f>
        <v>6350906</v>
      </c>
      <c r="G84" s="93">
        <f>G83+G75+G69+G61+G57+G54+G51+G48+G78+G66</f>
        <v>0</v>
      </c>
      <c r="H84" s="94">
        <f>H83+H75+H69+H61+H57+H54+H51+H48+H78</f>
        <v>7165365</v>
      </c>
      <c r="I84" s="93">
        <f>I83+I75+I69+I61+I57+I54+I51+I48+I78+I66</f>
        <v>0</v>
      </c>
      <c r="J84" s="94">
        <f>J83+J75+J69+J61+J57+J54+J51+J48+J78</f>
        <v>8856640</v>
      </c>
      <c r="K84" s="93">
        <f>K83+K75+K69+K61+K57+K54+K51+K48+K78</f>
        <v>0</v>
      </c>
      <c r="L84" s="94">
        <f>L83+L75+L69+L61+L57+L54+L51+L48+L78</f>
        <v>8856640</v>
      </c>
      <c r="N84" s="72">
        <v>1</v>
      </c>
    </row>
    <row r="85" spans="1:16">
      <c r="A85" s="85" t="s">
        <v>14</v>
      </c>
      <c r="C85" s="89" t="s">
        <v>158</v>
      </c>
      <c r="D85" s="31"/>
      <c r="E85" s="62"/>
      <c r="F85" s="68"/>
      <c r="G85" s="62"/>
      <c r="H85" s="68"/>
      <c r="I85" s="62"/>
      <c r="J85" s="68"/>
      <c r="K85" s="62"/>
      <c r="L85" s="68"/>
      <c r="N85" s="72">
        <v>1</v>
      </c>
    </row>
    <row r="86" spans="1:16">
      <c r="C86" s="89" t="s">
        <v>159</v>
      </c>
      <c r="D86" s="66">
        <f>D84+D37+D11</f>
        <v>8423466</v>
      </c>
      <c r="E86" s="93" t="s">
        <v>72</v>
      </c>
      <c r="F86" s="94">
        <f>F84+F37+F11</f>
        <v>13150156</v>
      </c>
      <c r="G86" s="94" t="s">
        <v>72</v>
      </c>
      <c r="H86" s="94">
        <f>H84+H37+H11</f>
        <v>13948460</v>
      </c>
      <c r="I86" s="66" t="s">
        <v>72</v>
      </c>
      <c r="J86" s="94">
        <f>J84+J37+J11</f>
        <v>16167962</v>
      </c>
      <c r="K86" s="93">
        <f>K84+K37+K11</f>
        <v>0</v>
      </c>
      <c r="L86" s="94">
        <f>L84+L37+L11</f>
        <v>16167962</v>
      </c>
      <c r="N86" s="72">
        <v>1</v>
      </c>
    </row>
    <row r="87" spans="1:16">
      <c r="C87" s="89"/>
      <c r="D87" s="65"/>
      <c r="E87" s="55"/>
      <c r="F87" s="67"/>
      <c r="G87" s="67"/>
      <c r="H87" s="67"/>
      <c r="I87" s="67"/>
      <c r="J87" s="67"/>
      <c r="K87" s="67"/>
      <c r="L87" s="67"/>
      <c r="N87" s="72">
        <v>1</v>
      </c>
    </row>
    <row r="88" spans="1:16">
      <c r="B88" s="86" t="s">
        <v>83</v>
      </c>
      <c r="C88" s="89" t="s">
        <v>84</v>
      </c>
      <c r="D88" s="31"/>
      <c r="E88" s="62"/>
      <c r="F88" s="68"/>
      <c r="G88" s="68"/>
      <c r="H88" s="68"/>
      <c r="I88" s="68"/>
      <c r="J88" s="68"/>
      <c r="K88" s="68"/>
      <c r="L88" s="68"/>
      <c r="N88" s="72">
        <v>1</v>
      </c>
    </row>
    <row r="89" spans="1:16">
      <c r="B89" s="86">
        <v>6003</v>
      </c>
      <c r="C89" s="90" t="s">
        <v>160</v>
      </c>
      <c r="D89" s="62">
        <v>0</v>
      </c>
      <c r="E89" s="31">
        <v>615760</v>
      </c>
      <c r="F89" s="62">
        <v>0</v>
      </c>
      <c r="G89" s="68">
        <v>660650</v>
      </c>
      <c r="H89" s="62">
        <v>0</v>
      </c>
      <c r="I89" s="68">
        <v>660650</v>
      </c>
      <c r="J89" s="62">
        <v>0</v>
      </c>
      <c r="K89" s="68">
        <v>786393</v>
      </c>
      <c r="L89" s="68">
        <v>786393</v>
      </c>
      <c r="N89" s="72">
        <v>1</v>
      </c>
    </row>
    <row r="90" spans="1:16" ht="25.5">
      <c r="A90" s="83"/>
      <c r="B90" s="95">
        <v>6004</v>
      </c>
      <c r="C90" s="70" t="s">
        <v>161</v>
      </c>
      <c r="D90" s="55">
        <v>0</v>
      </c>
      <c r="E90" s="65">
        <v>95415</v>
      </c>
      <c r="F90" s="55">
        <v>0</v>
      </c>
      <c r="G90" s="67">
        <v>107267</v>
      </c>
      <c r="H90" s="55">
        <v>0</v>
      </c>
      <c r="I90" s="67">
        <v>107267</v>
      </c>
      <c r="J90" s="55">
        <v>0</v>
      </c>
      <c r="K90" s="67">
        <v>103605</v>
      </c>
      <c r="L90" s="67">
        <v>103605</v>
      </c>
      <c r="N90" s="72">
        <v>1</v>
      </c>
    </row>
    <row r="91" spans="1:16">
      <c r="A91" s="83" t="s">
        <v>14</v>
      </c>
      <c r="B91" s="95" t="s">
        <v>83</v>
      </c>
      <c r="C91" s="96" t="s">
        <v>84</v>
      </c>
      <c r="D91" s="64" t="s">
        <v>72</v>
      </c>
      <c r="E91" s="64">
        <f>SUM(E89:E90)</f>
        <v>711175</v>
      </c>
      <c r="F91" s="64" t="s">
        <v>72</v>
      </c>
      <c r="G91" s="91">
        <f>SUM(G89:G90)</f>
        <v>767917</v>
      </c>
      <c r="H91" s="64" t="s">
        <v>72</v>
      </c>
      <c r="I91" s="91">
        <f>SUM(I89:I90)</f>
        <v>767917</v>
      </c>
      <c r="J91" s="69">
        <f>SUM(J89:J90)</f>
        <v>0</v>
      </c>
      <c r="K91" s="91">
        <f>SUM(K89:K90)</f>
        <v>889998</v>
      </c>
      <c r="L91" s="91">
        <f>SUM(L89:L90)</f>
        <v>889998</v>
      </c>
      <c r="N91" s="72">
        <v>1</v>
      </c>
    </row>
    <row r="92" spans="1:16">
      <c r="A92" s="83"/>
      <c r="B92" s="84"/>
      <c r="C92" s="70"/>
      <c r="D92" s="65"/>
      <c r="E92" s="65"/>
      <c r="F92" s="67"/>
      <c r="G92" s="67"/>
      <c r="H92" s="67"/>
      <c r="I92" s="67"/>
      <c r="J92" s="67"/>
      <c r="K92" s="67"/>
      <c r="L92" s="67"/>
      <c r="N92" s="72">
        <v>1</v>
      </c>
    </row>
    <row r="93" spans="1:16">
      <c r="B93" s="86" t="s">
        <v>85</v>
      </c>
      <c r="C93" s="89" t="s">
        <v>86</v>
      </c>
      <c r="D93" s="31"/>
      <c r="E93" s="31"/>
      <c r="F93" s="68"/>
      <c r="G93" s="68"/>
      <c r="H93" s="68"/>
      <c r="I93" s="68"/>
      <c r="J93" s="68"/>
      <c r="K93" s="68"/>
      <c r="L93" s="68"/>
      <c r="N93" s="72">
        <v>1</v>
      </c>
    </row>
    <row r="94" spans="1:16">
      <c r="B94" s="115">
        <v>6202</v>
      </c>
      <c r="C94" s="116" t="s">
        <v>162</v>
      </c>
      <c r="D94" s="31">
        <v>50000</v>
      </c>
      <c r="E94" s="62">
        <v>0</v>
      </c>
      <c r="F94" s="31">
        <v>100000</v>
      </c>
      <c r="G94" s="62">
        <v>0</v>
      </c>
      <c r="H94" s="31">
        <v>100000</v>
      </c>
      <c r="I94" s="62">
        <v>0</v>
      </c>
      <c r="J94" s="31">
        <v>20000</v>
      </c>
      <c r="K94" s="31">
        <v>100000</v>
      </c>
      <c r="L94" s="31">
        <v>120000</v>
      </c>
      <c r="N94" s="72">
        <v>1</v>
      </c>
      <c r="P94" s="63"/>
    </row>
    <row r="95" spans="1:16">
      <c r="B95" s="86">
        <v>7475</v>
      </c>
      <c r="C95" s="90" t="s">
        <v>163</v>
      </c>
      <c r="D95" s="62">
        <v>0</v>
      </c>
      <c r="E95" s="62">
        <v>0</v>
      </c>
      <c r="F95" s="62">
        <v>0</v>
      </c>
      <c r="G95" s="62">
        <v>0</v>
      </c>
      <c r="H95" s="62">
        <v>0</v>
      </c>
      <c r="I95" s="62">
        <v>0</v>
      </c>
      <c r="J95" s="31">
        <v>150000</v>
      </c>
      <c r="K95" s="62">
        <v>0</v>
      </c>
      <c r="L95" s="31">
        <v>150000</v>
      </c>
      <c r="N95" s="72">
        <v>1</v>
      </c>
    </row>
    <row r="96" spans="1:16">
      <c r="B96" s="86">
        <v>7610</v>
      </c>
      <c r="C96" s="90" t="s">
        <v>87</v>
      </c>
      <c r="D96" s="62">
        <v>0</v>
      </c>
      <c r="E96" s="31">
        <v>1110</v>
      </c>
      <c r="F96" s="62">
        <v>0</v>
      </c>
      <c r="G96" s="68">
        <v>4000</v>
      </c>
      <c r="H96" s="62">
        <v>0</v>
      </c>
      <c r="I96" s="68">
        <v>4000</v>
      </c>
      <c r="J96" s="62">
        <v>0</v>
      </c>
      <c r="K96" s="68">
        <v>5500</v>
      </c>
      <c r="L96" s="68">
        <v>5500</v>
      </c>
      <c r="N96" s="72">
        <v>1</v>
      </c>
    </row>
    <row r="97" spans="1:14">
      <c r="A97" s="83" t="s">
        <v>14</v>
      </c>
      <c r="B97" s="95" t="s">
        <v>85</v>
      </c>
      <c r="C97" s="96" t="s">
        <v>86</v>
      </c>
      <c r="D97" s="64">
        <f t="shared" ref="D97:I97" si="4">SUM(D94:D96)</f>
        <v>50000</v>
      </c>
      <c r="E97" s="64">
        <f t="shared" si="4"/>
        <v>1110</v>
      </c>
      <c r="F97" s="64">
        <f t="shared" si="4"/>
        <v>100000</v>
      </c>
      <c r="G97" s="91">
        <f t="shared" si="4"/>
        <v>4000</v>
      </c>
      <c r="H97" s="64">
        <f t="shared" si="4"/>
        <v>100000</v>
      </c>
      <c r="I97" s="91">
        <f t="shared" si="4"/>
        <v>4000</v>
      </c>
      <c r="J97" s="91">
        <f>SUM(J94:J96)</f>
        <v>170000</v>
      </c>
      <c r="K97" s="91">
        <f>SUM(K94:K96)</f>
        <v>105500</v>
      </c>
      <c r="L97" s="91">
        <f>SUM(L94:L96)</f>
        <v>275500</v>
      </c>
      <c r="N97" s="72">
        <v>1</v>
      </c>
    </row>
    <row r="98" spans="1:14">
      <c r="B98" s="86"/>
      <c r="C98" s="89"/>
      <c r="D98" s="66"/>
      <c r="E98" s="66"/>
      <c r="F98" s="94"/>
      <c r="G98" s="94"/>
      <c r="H98" s="94"/>
      <c r="I98" s="94"/>
      <c r="J98" s="94"/>
      <c r="K98" s="94"/>
      <c r="L98" s="94"/>
      <c r="N98" s="72">
        <v>1</v>
      </c>
    </row>
    <row r="99" spans="1:14">
      <c r="A99" s="85" t="s">
        <v>14</v>
      </c>
      <c r="C99" s="89" t="s">
        <v>164</v>
      </c>
      <c r="D99" s="66">
        <f t="shared" ref="D99:L99" si="5">D97+D91+D86</f>
        <v>8473466</v>
      </c>
      <c r="E99" s="66">
        <f t="shared" si="5"/>
        <v>712285</v>
      </c>
      <c r="F99" s="94">
        <f t="shared" si="5"/>
        <v>13250156</v>
      </c>
      <c r="G99" s="94">
        <f t="shared" si="5"/>
        <v>771917</v>
      </c>
      <c r="H99" s="94">
        <f t="shared" si="5"/>
        <v>14048460</v>
      </c>
      <c r="I99" s="94">
        <f t="shared" si="5"/>
        <v>771917</v>
      </c>
      <c r="J99" s="94">
        <f t="shared" si="5"/>
        <v>16337962</v>
      </c>
      <c r="K99" s="94">
        <f t="shared" si="5"/>
        <v>995498</v>
      </c>
      <c r="L99" s="94">
        <f t="shared" si="5"/>
        <v>17333460</v>
      </c>
      <c r="N99" s="72">
        <v>1</v>
      </c>
    </row>
    <row r="100" spans="1:14" ht="27.95" customHeight="1">
      <c r="A100" s="83" t="s">
        <v>14</v>
      </c>
      <c r="B100" s="84"/>
      <c r="C100" s="96" t="s">
        <v>165</v>
      </c>
      <c r="D100" s="64">
        <v>8134542</v>
      </c>
      <c r="E100" s="64">
        <v>21988955</v>
      </c>
      <c r="F100" s="91">
        <v>12250877</v>
      </c>
      <c r="G100" s="91">
        <v>27582223</v>
      </c>
      <c r="H100" s="91">
        <v>12569621</v>
      </c>
      <c r="I100" s="91">
        <v>27746685</v>
      </c>
      <c r="J100" s="91">
        <v>18258301</v>
      </c>
      <c r="K100" s="91">
        <v>30131323</v>
      </c>
      <c r="L100" s="91">
        <v>48389624</v>
      </c>
      <c r="N100" s="72">
        <v>1</v>
      </c>
    </row>
    <row r="101" spans="1:14" ht="27.95" customHeight="1" thickBot="1">
      <c r="A101" s="73" t="s">
        <v>14</v>
      </c>
      <c r="B101" s="117" t="s">
        <v>88</v>
      </c>
      <c r="C101" s="100" t="s">
        <v>166</v>
      </c>
      <c r="D101" s="101">
        <f t="shared" ref="D101:L101" si="6">D100+D99</f>
        <v>16608008</v>
      </c>
      <c r="E101" s="101">
        <f t="shared" si="6"/>
        <v>22701240</v>
      </c>
      <c r="F101" s="102">
        <f t="shared" si="6"/>
        <v>25501033</v>
      </c>
      <c r="G101" s="102">
        <f t="shared" si="6"/>
        <v>28354140</v>
      </c>
      <c r="H101" s="102">
        <f t="shared" si="6"/>
        <v>26618081</v>
      </c>
      <c r="I101" s="102">
        <f t="shared" si="6"/>
        <v>28518602</v>
      </c>
      <c r="J101" s="102">
        <f t="shared" si="6"/>
        <v>34596263</v>
      </c>
      <c r="K101" s="102">
        <f t="shared" si="6"/>
        <v>31126821</v>
      </c>
      <c r="L101" s="102">
        <f t="shared" si="6"/>
        <v>65723084</v>
      </c>
      <c r="N101" s="72">
        <v>1</v>
      </c>
    </row>
    <row r="102" spans="1:14" ht="16.5" hidden="1" thickTop="1" thickBot="1">
      <c r="D102" s="118">
        <v>16608008</v>
      </c>
      <c r="E102" s="118">
        <v>22701240</v>
      </c>
      <c r="F102" s="88">
        <v>25501033</v>
      </c>
      <c r="G102" s="88">
        <v>28354140</v>
      </c>
      <c r="H102" s="88">
        <v>26618081</v>
      </c>
      <c r="I102" s="88">
        <v>28518602</v>
      </c>
      <c r="J102" s="88">
        <v>34596263</v>
      </c>
      <c r="K102" s="88">
        <v>31126821</v>
      </c>
      <c r="L102" s="102">
        <v>65723084</v>
      </c>
      <c r="N102" s="72">
        <v>1</v>
      </c>
    </row>
    <row r="103" spans="1:14" ht="15.75" hidden="1" thickTop="1">
      <c r="D103" s="87">
        <f t="shared" ref="D103:E103" si="7">D101-D102</f>
        <v>0</v>
      </c>
      <c r="E103" s="87">
        <f t="shared" si="7"/>
        <v>0</v>
      </c>
      <c r="F103" s="87">
        <f>F101-F102</f>
        <v>0</v>
      </c>
      <c r="G103" s="87">
        <f t="shared" ref="G103:L103" si="8">G101-G102</f>
        <v>0</v>
      </c>
      <c r="H103" s="87">
        <f t="shared" si="8"/>
        <v>0</v>
      </c>
      <c r="I103" s="87">
        <f t="shared" si="8"/>
        <v>0</v>
      </c>
      <c r="J103" s="87">
        <f t="shared" si="8"/>
        <v>0</v>
      </c>
      <c r="K103" s="87">
        <f t="shared" si="8"/>
        <v>0</v>
      </c>
      <c r="L103" s="87">
        <f t="shared" si="8"/>
        <v>0</v>
      </c>
      <c r="N103" s="72">
        <v>1</v>
      </c>
    </row>
    <row r="104" spans="1:14" ht="15.75" thickTop="1">
      <c r="J104" s="42"/>
      <c r="K104" s="42"/>
      <c r="L104" s="42"/>
      <c r="N104" s="72">
        <v>1</v>
      </c>
    </row>
    <row r="105" spans="1:14">
      <c r="D105" s="120"/>
      <c r="F105" s="119"/>
      <c r="G105" s="119"/>
      <c r="H105" s="119"/>
      <c r="I105" s="119"/>
      <c r="J105" s="119"/>
      <c r="K105" s="120"/>
      <c r="L105" s="119"/>
      <c r="N105" s="72">
        <v>1</v>
      </c>
    </row>
    <row r="106" spans="1:14">
      <c r="N106" s="72">
        <v>1</v>
      </c>
    </row>
    <row r="107" spans="1:14">
      <c r="N107" s="72">
        <v>1</v>
      </c>
    </row>
    <row r="108" spans="1:14">
      <c r="N108" s="72">
        <v>1</v>
      </c>
    </row>
    <row r="109" spans="1:14">
      <c r="N109" s="72">
        <v>1</v>
      </c>
    </row>
    <row r="110" spans="1:14">
      <c r="N110" s="72">
        <v>1</v>
      </c>
    </row>
    <row r="111" spans="1:14">
      <c r="N111" s="72">
        <v>1</v>
      </c>
    </row>
    <row r="112" spans="1:14">
      <c r="N112" s="72">
        <v>1</v>
      </c>
    </row>
    <row r="113" spans="14:14">
      <c r="N113" s="72">
        <v>1</v>
      </c>
    </row>
    <row r="114" spans="14:14">
      <c r="N114" s="72">
        <v>1</v>
      </c>
    </row>
    <row r="115" spans="14:14">
      <c r="N115" s="72">
        <v>1</v>
      </c>
    </row>
    <row r="116" spans="14:14">
      <c r="N116" s="72">
        <v>1</v>
      </c>
    </row>
    <row r="117" spans="14:14">
      <c r="N117" s="72">
        <v>1</v>
      </c>
    </row>
    <row r="118" spans="14:14">
      <c r="N118" s="72">
        <v>1</v>
      </c>
    </row>
    <row r="119" spans="14:14">
      <c r="N119" s="72">
        <v>1</v>
      </c>
    </row>
    <row r="120" spans="14:14">
      <c r="N120" s="72">
        <v>1</v>
      </c>
    </row>
    <row r="121" spans="14:14">
      <c r="N121" s="72">
        <v>1</v>
      </c>
    </row>
    <row r="122" spans="14:14">
      <c r="N122" s="72">
        <v>1</v>
      </c>
    </row>
    <row r="123" spans="14:14">
      <c r="N123" s="72">
        <v>1</v>
      </c>
    </row>
    <row r="124" spans="14:14">
      <c r="N124" s="72">
        <v>1</v>
      </c>
    </row>
    <row r="125" spans="14:14">
      <c r="N125" s="72">
        <v>1</v>
      </c>
    </row>
    <row r="126" spans="14:14">
      <c r="N126" s="72">
        <v>1</v>
      </c>
    </row>
    <row r="127" spans="14:14">
      <c r="N127" s="72">
        <v>1</v>
      </c>
    </row>
    <row r="128" spans="14:14">
      <c r="N128" s="72">
        <v>1</v>
      </c>
    </row>
    <row r="129" spans="14:14">
      <c r="N129" s="72">
        <v>1</v>
      </c>
    </row>
    <row r="130" spans="14:14">
      <c r="N130" s="72">
        <v>1</v>
      </c>
    </row>
    <row r="131" spans="14:14">
      <c r="N131" s="72">
        <v>1</v>
      </c>
    </row>
    <row r="132" spans="14:14">
      <c r="N132" s="72">
        <v>1</v>
      </c>
    </row>
    <row r="133" spans="14:14">
      <c r="N133" s="72">
        <v>1</v>
      </c>
    </row>
    <row r="134" spans="14:14">
      <c r="N134" s="72">
        <v>1</v>
      </c>
    </row>
    <row r="135" spans="14:14">
      <c r="N135" s="72">
        <v>1</v>
      </c>
    </row>
    <row r="136" spans="14:14">
      <c r="N136" s="72">
        <v>1</v>
      </c>
    </row>
    <row r="137" spans="14:14">
      <c r="N137" s="72">
        <v>1</v>
      </c>
    </row>
    <row r="138" spans="14:14">
      <c r="N138" s="72">
        <v>1</v>
      </c>
    </row>
    <row r="139" spans="14:14">
      <c r="N139" s="72">
        <v>1</v>
      </c>
    </row>
    <row r="140" spans="14:14">
      <c r="N140" s="72">
        <v>1</v>
      </c>
    </row>
    <row r="141" spans="14:14">
      <c r="N141" s="72">
        <v>1</v>
      </c>
    </row>
    <row r="142" spans="14:14">
      <c r="N142" s="72">
        <v>1</v>
      </c>
    </row>
    <row r="143" spans="14:14">
      <c r="N143" s="72">
        <v>1</v>
      </c>
    </row>
    <row r="144" spans="14:14">
      <c r="N144" s="72">
        <v>1</v>
      </c>
    </row>
    <row r="145" spans="14:14">
      <c r="N145" s="72">
        <v>1</v>
      </c>
    </row>
    <row r="146" spans="14:14">
      <c r="N146" s="72">
        <v>1</v>
      </c>
    </row>
    <row r="147" spans="14:14">
      <c r="N147" s="72">
        <v>1</v>
      </c>
    </row>
    <row r="148" spans="14:14">
      <c r="N148" s="72">
        <v>1</v>
      </c>
    </row>
    <row r="149" spans="14:14">
      <c r="N149" s="72">
        <v>1</v>
      </c>
    </row>
    <row r="150" spans="14:14">
      <c r="N150" s="72">
        <v>1</v>
      </c>
    </row>
    <row r="151" spans="14:14">
      <c r="N151" s="72">
        <v>1</v>
      </c>
    </row>
    <row r="152" spans="14:14">
      <c r="N152" s="72">
        <v>1</v>
      </c>
    </row>
    <row r="153" spans="14:14">
      <c r="N153" s="72">
        <v>1</v>
      </c>
    </row>
    <row r="154" spans="14:14">
      <c r="N154" s="72">
        <v>1</v>
      </c>
    </row>
    <row r="155" spans="14:14">
      <c r="N155" s="72">
        <v>1</v>
      </c>
    </row>
    <row r="156" spans="14:14">
      <c r="N156" s="72">
        <v>1</v>
      </c>
    </row>
    <row r="157" spans="14:14">
      <c r="N157" s="72">
        <v>1</v>
      </c>
    </row>
    <row r="158" spans="14:14">
      <c r="N158" s="72">
        <v>1</v>
      </c>
    </row>
    <row r="159" spans="14:14">
      <c r="N159" s="72">
        <v>1</v>
      </c>
    </row>
    <row r="160" spans="14:14">
      <c r="N160" s="72">
        <v>1</v>
      </c>
    </row>
    <row r="161" spans="14:14">
      <c r="N161" s="72">
        <v>1</v>
      </c>
    </row>
    <row r="162" spans="14:14">
      <c r="N162" s="72">
        <v>1</v>
      </c>
    </row>
    <row r="163" spans="14:14">
      <c r="N163" s="72">
        <v>1</v>
      </c>
    </row>
    <row r="164" spans="14:14">
      <c r="N164" s="72">
        <v>1</v>
      </c>
    </row>
    <row r="165" spans="14:14">
      <c r="N165" s="72">
        <v>1</v>
      </c>
    </row>
    <row r="166" spans="14:14">
      <c r="N166" s="72">
        <v>1</v>
      </c>
    </row>
    <row r="167" spans="14:14">
      <c r="N167" s="72">
        <v>1</v>
      </c>
    </row>
    <row r="168" spans="14:14">
      <c r="N168" s="72">
        <v>1</v>
      </c>
    </row>
    <row r="169" spans="14:14">
      <c r="N169" s="72">
        <v>1</v>
      </c>
    </row>
    <row r="170" spans="14:14">
      <c r="N170" s="72">
        <v>1</v>
      </c>
    </row>
    <row r="171" spans="14:14">
      <c r="N171" s="72">
        <v>1</v>
      </c>
    </row>
    <row r="172" spans="14:14">
      <c r="N172" s="72">
        <v>1</v>
      </c>
    </row>
    <row r="173" spans="14:14">
      <c r="N173" s="72">
        <v>1</v>
      </c>
    </row>
    <row r="174" spans="14:14">
      <c r="N174" s="72">
        <v>1</v>
      </c>
    </row>
    <row r="175" spans="14:14">
      <c r="N175" s="72">
        <v>1</v>
      </c>
    </row>
    <row r="176" spans="14:14">
      <c r="N176" s="72">
        <v>1</v>
      </c>
    </row>
    <row r="177" spans="14:14">
      <c r="N177" s="72">
        <v>1</v>
      </c>
    </row>
    <row r="178" spans="14:14">
      <c r="N178" s="72">
        <v>1</v>
      </c>
    </row>
    <row r="179" spans="14:14">
      <c r="N179" s="72">
        <v>1</v>
      </c>
    </row>
    <row r="180" spans="14:14">
      <c r="N180" s="72">
        <v>1</v>
      </c>
    </row>
    <row r="181" spans="14:14">
      <c r="N181" s="72">
        <v>1</v>
      </c>
    </row>
    <row r="182" spans="14:14">
      <c r="N182" s="72">
        <v>1</v>
      </c>
    </row>
    <row r="183" spans="14:14">
      <c r="N183" s="72">
        <v>1</v>
      </c>
    </row>
    <row r="184" spans="14:14">
      <c r="N184" s="72">
        <v>1</v>
      </c>
    </row>
    <row r="185" spans="14:14">
      <c r="N185" s="72">
        <v>1</v>
      </c>
    </row>
    <row r="186" spans="14:14">
      <c r="N186" s="72">
        <v>1</v>
      </c>
    </row>
    <row r="187" spans="14:14">
      <c r="N187" s="72">
        <v>1</v>
      </c>
    </row>
    <row r="188" spans="14:14">
      <c r="N188" s="72">
        <v>1</v>
      </c>
    </row>
    <row r="189" spans="14:14">
      <c r="N189" s="72">
        <v>1</v>
      </c>
    </row>
    <row r="190" spans="14:14">
      <c r="N190" s="72">
        <v>1</v>
      </c>
    </row>
    <row r="191" spans="14:14">
      <c r="N191" s="72">
        <v>1</v>
      </c>
    </row>
    <row r="192" spans="14:14">
      <c r="N192" s="72">
        <v>1</v>
      </c>
    </row>
    <row r="193" spans="14:14">
      <c r="N193" s="72">
        <v>1</v>
      </c>
    </row>
    <row r="194" spans="14:14">
      <c r="N194" s="72">
        <v>1</v>
      </c>
    </row>
    <row r="195" spans="14:14">
      <c r="N195" s="72">
        <v>1</v>
      </c>
    </row>
    <row r="196" spans="14:14">
      <c r="N196" s="72">
        <v>1</v>
      </c>
    </row>
    <row r="197" spans="14:14">
      <c r="N197" s="72">
        <v>1</v>
      </c>
    </row>
    <row r="198" spans="14:14">
      <c r="N198" s="72">
        <v>1</v>
      </c>
    </row>
    <row r="199" spans="14:14">
      <c r="N199" s="72">
        <v>1</v>
      </c>
    </row>
    <row r="200" spans="14:14">
      <c r="N200" s="72">
        <v>1</v>
      </c>
    </row>
    <row r="201" spans="14:14">
      <c r="N201" s="72">
        <v>1</v>
      </c>
    </row>
    <row r="202" spans="14:14">
      <c r="N202" s="72">
        <v>1</v>
      </c>
    </row>
    <row r="203" spans="14:14">
      <c r="N203" s="72">
        <v>1</v>
      </c>
    </row>
    <row r="204" spans="14:14">
      <c r="N204" s="72">
        <v>1</v>
      </c>
    </row>
    <row r="205" spans="14:14">
      <c r="N205" s="72">
        <v>1</v>
      </c>
    </row>
    <row r="206" spans="14:14">
      <c r="N206" s="72">
        <v>1</v>
      </c>
    </row>
    <row r="207" spans="14:14">
      <c r="N207" s="72">
        <v>1</v>
      </c>
    </row>
    <row r="208" spans="14:14">
      <c r="N208" s="72">
        <v>1</v>
      </c>
    </row>
    <row r="209" spans="14:14">
      <c r="N209" s="72">
        <v>1</v>
      </c>
    </row>
    <row r="210" spans="14:14">
      <c r="N210" s="72">
        <v>1</v>
      </c>
    </row>
    <row r="211" spans="14:14">
      <c r="N211" s="72">
        <v>1</v>
      </c>
    </row>
    <row r="212" spans="14:14">
      <c r="N212" s="72">
        <v>1</v>
      </c>
    </row>
    <row r="213" spans="14:14">
      <c r="N213" s="72">
        <v>1</v>
      </c>
    </row>
    <row r="214" spans="14:14">
      <c r="N214" s="72">
        <v>1</v>
      </c>
    </row>
    <row r="215" spans="14:14">
      <c r="N215" s="72">
        <v>1</v>
      </c>
    </row>
    <row r="216" spans="14:14">
      <c r="N216" s="72">
        <v>1</v>
      </c>
    </row>
    <row r="217" spans="14:14">
      <c r="N217" s="72">
        <v>1</v>
      </c>
    </row>
    <row r="218" spans="14:14">
      <c r="N218" s="72">
        <v>1</v>
      </c>
    </row>
    <row r="219" spans="14:14">
      <c r="N219" s="72">
        <v>1</v>
      </c>
    </row>
    <row r="220" spans="14:14">
      <c r="N220" s="72">
        <v>1</v>
      </c>
    </row>
    <row r="221" spans="14:14">
      <c r="N221" s="72">
        <v>1</v>
      </c>
    </row>
    <row r="222" spans="14:14">
      <c r="N222" s="72">
        <v>1</v>
      </c>
    </row>
    <row r="223" spans="14:14">
      <c r="N223" s="72">
        <v>1</v>
      </c>
    </row>
    <row r="224" spans="14:14">
      <c r="N224" s="72">
        <v>1</v>
      </c>
    </row>
    <row r="225" spans="14:14">
      <c r="N225" s="72">
        <v>1</v>
      </c>
    </row>
    <row r="226" spans="14:14">
      <c r="N226" s="72">
        <v>1</v>
      </c>
    </row>
    <row r="227" spans="14:14">
      <c r="N227" s="72">
        <v>1</v>
      </c>
    </row>
    <row r="228" spans="14:14">
      <c r="N228" s="72">
        <v>1</v>
      </c>
    </row>
    <row r="229" spans="14:14">
      <c r="N229" s="72">
        <v>1</v>
      </c>
    </row>
    <row r="230" spans="14:14">
      <c r="N230" s="72">
        <v>1</v>
      </c>
    </row>
  </sheetData>
  <autoFilter ref="A7:L104"/>
  <mergeCells count="10">
    <mergeCell ref="A3:L3"/>
    <mergeCell ref="D5:E5"/>
    <mergeCell ref="F5:G5"/>
    <mergeCell ref="H5:I5"/>
    <mergeCell ref="J5:L5"/>
    <mergeCell ref="A6:C6"/>
    <mergeCell ref="D6:E6"/>
    <mergeCell ref="F6:G6"/>
    <mergeCell ref="H6:I6"/>
    <mergeCell ref="J6:L6"/>
  </mergeCells>
  <printOptions horizontalCentered="1"/>
  <pageMargins left="1" right="0.8" top="0.75" bottom="0.91" header="0.511811023622047" footer="0.59"/>
  <pageSetup paperSize="9" firstPageNumber="11" orientation="landscape" useFirstPageNumber="1" r:id="rId1"/>
  <headerFooter alignWithMargins="0">
    <oddFooter>&amp;C&amp;"Times New Roman,Bold"&amp;11&amp;P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Revenue Account Receipts</vt:lpstr>
      <vt:lpstr>Capital Account Disbursements</vt:lpstr>
      <vt:lpstr>'Capital Account Disbursements'!Print_Area</vt:lpstr>
      <vt:lpstr>'Revenue Account Receipts'!Print_Area</vt:lpstr>
      <vt:lpstr>'Revenue Account Receipts'!Print_Area_MI</vt:lpstr>
      <vt:lpstr>'Capital Account Disbursements'!Print_Titles</vt:lpstr>
      <vt:lpstr>'Revenue Account Receipts'!Print_Titles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Siyon</cp:lastModifiedBy>
  <cp:lastPrinted>2014-06-17T10:11:33Z</cp:lastPrinted>
  <dcterms:created xsi:type="dcterms:W3CDTF">2014-06-16T10:42:33Z</dcterms:created>
  <dcterms:modified xsi:type="dcterms:W3CDTF">2014-06-17T10:11:36Z</dcterms:modified>
</cp:coreProperties>
</file>