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05" yWindow="-225" windowWidth="7065" windowHeight="7320"/>
  </bookViews>
  <sheets>
    <sheet name="dem18" sheetId="4" r:id="rId1"/>
  </sheets>
  <externalReferences>
    <externalReference r:id="rId2"/>
  </externalReferences>
  <definedNames>
    <definedName name="__123Graph_D" hidden="1">#REF!</definedName>
    <definedName name="_xlnm._FilterDatabase" localSheetId="0" hidden="1">'dem18'!$A$15:$L$62</definedName>
    <definedName name="_Regression_Int" localSheetId="0" hidden="1">1</definedName>
    <definedName name="censusrec">#REF!</definedName>
    <definedName name="charged">#REF!</definedName>
    <definedName name="cote" localSheetId="0">'dem18'!#REF!</definedName>
    <definedName name="ee">#REF!</definedName>
    <definedName name="fishcap">[1]DEMAND2!$D$657:$L$657</definedName>
    <definedName name="Fishrev">[1]DEMAND2!$D$574:$L$574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i" localSheetId="0">'dem18'!$D$48:$L$48</definedName>
    <definedName name="itcap" localSheetId="0">'dem18'!$D$60:$L$60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'dem18'!#REF!</definedName>
    <definedName name="Nutrition">#REF!</definedName>
    <definedName name="oges">#REF!</definedName>
    <definedName name="pension">#REF!</definedName>
    <definedName name="_xlnm.Print_Area" localSheetId="0">'dem18'!$A$1:$L$62</definedName>
    <definedName name="_xlnm.Print_Titles" localSheetId="0">'dem18'!$11:$14</definedName>
    <definedName name="pwcap">#REF!</definedName>
    <definedName name="rec">#REF!</definedName>
    <definedName name="reform">#REF!</definedName>
    <definedName name="revise" localSheetId="0">'dem18'!#REF!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'dem18'!#REF!</definedName>
    <definedName name="tax">#REF!</definedName>
    <definedName name="teicap" localSheetId="0">'dem18'!#REF!</definedName>
    <definedName name="urbancap">#REF!</definedName>
    <definedName name="voted" localSheetId="0">'dem18'!$E$9:$G$9</definedName>
    <definedName name="watercap">#REF!</definedName>
    <definedName name="welfarecap">#REF!</definedName>
    <definedName name="Z_239EE218_578E_4317_BEED_14D5D7089E27_.wvu.FilterData" localSheetId="0" hidden="1">'dem18'!$A$1:$L$62</definedName>
    <definedName name="Z_239EE218_578E_4317_BEED_14D5D7089E27_.wvu.PrintArea" localSheetId="0" hidden="1">'dem18'!$A$1:$L$50</definedName>
    <definedName name="Z_302A3EA3_AE96_11D5_A646_0050BA3D7AFD_.wvu.FilterData" localSheetId="0" hidden="1">'dem18'!$A$1:$L$62</definedName>
    <definedName name="Z_302A3EA3_AE96_11D5_A646_0050BA3D7AFD_.wvu.PrintArea" localSheetId="0" hidden="1">'dem18'!$A$1:$L$50</definedName>
    <definedName name="Z_36DBA021_0ECB_11D4_8064_004005726899_.wvu.PrintArea" localSheetId="0" hidden="1">'dem18'!$A$1:$L$49</definedName>
    <definedName name="Z_93EBE921_AE91_11D5_8685_004005726899_.wvu.PrintArea" localSheetId="0" hidden="1">'dem18'!$A$1:$L$49</definedName>
    <definedName name="Z_94DA79C1_0FDE_11D5_9579_000021DAEEA2_.wvu.PrintArea" localSheetId="0" hidden="1">'dem18'!$A$1:$L$49</definedName>
    <definedName name="Z_C868F8C3_16D7_11D5_A68D_81D6213F5331_.wvu.PrintArea" localSheetId="0" hidden="1">'dem18'!$A$1:$L$49</definedName>
    <definedName name="Z_E5DF37BD_125C_11D5_8DC4_D0F5D88B3549_.wvu.PrintArea" localSheetId="0" hidden="1">'dem18'!$A$1:$L$49</definedName>
    <definedName name="Z_F8ADACC1_164E_11D6_B603_000021DAEEA2_.wvu.PrintArea" localSheetId="0" hidden="1">'dem18'!$A$1:$L$49</definedName>
  </definedNames>
  <calcPr calcId="125725"/>
</workbook>
</file>

<file path=xl/calcChain.xml><?xml version="1.0" encoding="utf-8"?>
<calcChain xmlns="http://schemas.openxmlformats.org/spreadsheetml/2006/main">
  <c r="L44" i="4"/>
  <c r="L43"/>
  <c r="J39"/>
  <c r="J45" s="1"/>
  <c r="L56"/>
  <c r="L42"/>
  <c r="L41"/>
  <c r="L40"/>
  <c r="L38"/>
  <c r="L34"/>
  <c r="L33"/>
  <c r="L32"/>
  <c r="L31"/>
  <c r="L30"/>
  <c r="L29"/>
  <c r="L28"/>
  <c r="L27"/>
  <c r="L26"/>
  <c r="L25"/>
  <c r="L24"/>
  <c r="L22"/>
  <c r="L21"/>
  <c r="J23"/>
  <c r="L23" s="1"/>
  <c r="L39" l="1"/>
  <c r="L45" s="1"/>
  <c r="L59"/>
  <c r="L60" s="1"/>
  <c r="F9" s="1"/>
  <c r="E45"/>
  <c r="F45"/>
  <c r="G45"/>
  <c r="H45"/>
  <c r="I45"/>
  <c r="K45"/>
  <c r="D45"/>
  <c r="I59"/>
  <c r="I60" s="1"/>
  <c r="H59"/>
  <c r="H60" s="1"/>
  <c r="G59"/>
  <c r="G60" s="1"/>
  <c r="F59"/>
  <c r="F60" s="1"/>
  <c r="E59"/>
  <c r="E60" s="1"/>
  <c r="D59"/>
  <c r="D60" s="1"/>
  <c r="I57"/>
  <c r="I58" s="1"/>
  <c r="H57"/>
  <c r="H58" s="1"/>
  <c r="G57"/>
  <c r="G58" s="1"/>
  <c r="F57"/>
  <c r="F58" s="1"/>
  <c r="E57"/>
  <c r="E58" s="1"/>
  <c r="D57"/>
  <c r="D58" s="1"/>
  <c r="I35"/>
  <c r="H35"/>
  <c r="G35"/>
  <c r="F35"/>
  <c r="E35"/>
  <c r="D35"/>
  <c r="K35"/>
  <c r="J35"/>
  <c r="J59"/>
  <c r="J60" s="1"/>
  <c r="K59"/>
  <c r="K60" s="1"/>
  <c r="J57"/>
  <c r="J58" s="1"/>
  <c r="K57"/>
  <c r="K58" s="1"/>
  <c r="J46" l="1"/>
  <c r="J47" s="1"/>
  <c r="J48" s="1"/>
  <c r="J49" s="1"/>
  <c r="J61" s="1"/>
  <c r="L57"/>
  <c r="L58" s="1"/>
  <c r="H46"/>
  <c r="H47" s="1"/>
  <c r="H48" s="1"/>
  <c r="H49" s="1"/>
  <c r="H61" s="1"/>
  <c r="F46"/>
  <c r="F47" s="1"/>
  <c r="F48" s="1"/>
  <c r="F49" s="1"/>
  <c r="F61" s="1"/>
  <c r="G46"/>
  <c r="G47" s="1"/>
  <c r="G48" s="1"/>
  <c r="G49" s="1"/>
  <c r="G61" s="1"/>
  <c r="D46"/>
  <c r="D47" s="1"/>
  <c r="D48" s="1"/>
  <c r="D49" s="1"/>
  <c r="D61" s="1"/>
  <c r="K46"/>
  <c r="K47" s="1"/>
  <c r="K48" s="1"/>
  <c r="K49" s="1"/>
  <c r="K61" s="1"/>
  <c r="I46"/>
  <c r="I47" s="1"/>
  <c r="I48" s="1"/>
  <c r="I49" s="1"/>
  <c r="I61" s="1"/>
  <c r="E46"/>
  <c r="E47" s="1"/>
  <c r="E48" s="1"/>
  <c r="E49" s="1"/>
  <c r="E61" s="1"/>
  <c r="L35"/>
  <c r="L46" l="1"/>
  <c r="L47" s="1"/>
  <c r="L48" s="1"/>
  <c r="L49" s="1"/>
  <c r="L61" l="1"/>
  <c r="E9"/>
  <c r="G9" s="1"/>
</calcChain>
</file>

<file path=xl/sharedStrings.xml><?xml version="1.0" encoding="utf-8"?>
<sst xmlns="http://schemas.openxmlformats.org/spreadsheetml/2006/main" count="111" uniqueCount="76">
  <si>
    <t>INFORMATION TECHNOLOGY</t>
  </si>
  <si>
    <t>Industries</t>
  </si>
  <si>
    <t>Total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</si>
  <si>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</si>
  <si>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</si>
  <si>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</si>
  <si>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</si>
  <si>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</si>
  <si>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</si>
  <si>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</si>
  <si>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REVENUE SECTION</t>
  </si>
  <si>
    <t>M.H.</t>
  </si>
  <si>
    <t>Other Expenditure</t>
  </si>
  <si>
    <t>Information Technology  Department</t>
  </si>
  <si>
    <t>19.00.01</t>
  </si>
  <si>
    <t>Salaries</t>
  </si>
  <si>
    <t>19.00.11</t>
  </si>
  <si>
    <t>Travel Expenses</t>
  </si>
  <si>
    <t>19.00.13</t>
  </si>
  <si>
    <t>Office Expenses</t>
  </si>
  <si>
    <t>19.00.31</t>
  </si>
  <si>
    <t>19.00.71</t>
  </si>
  <si>
    <t>DEMAND NO. 18</t>
  </si>
  <si>
    <t>II. Details of the estimates and the heads under which this grant will be accounted for:</t>
  </si>
  <si>
    <t>CAPITAL SECTION</t>
  </si>
  <si>
    <t>Capital Outlay on Telecommunication and Electronic Industries</t>
  </si>
  <si>
    <t>18.00.73</t>
  </si>
  <si>
    <t>Information Technology Park</t>
  </si>
  <si>
    <t>Information Technology Programme 
(NEGAP)</t>
  </si>
  <si>
    <t>C - Economic Services (f) Industry and Minerals</t>
  </si>
  <si>
    <t>19.00.50</t>
  </si>
  <si>
    <t>Other Charges</t>
  </si>
  <si>
    <t>Revenue</t>
  </si>
  <si>
    <t>Capital</t>
  </si>
  <si>
    <t>Telecommunication</t>
  </si>
  <si>
    <t>Information Technology</t>
  </si>
  <si>
    <t>C - Capital Account of Economic Services</t>
  </si>
  <si>
    <t>(f) Capital Account of Industry and Minerals</t>
  </si>
  <si>
    <t>Telecommunication and Electronic 
Industries</t>
  </si>
  <si>
    <t>Grants-in-Aid to CCCT/Centre for 
Research and Training in Informatics</t>
  </si>
  <si>
    <t>(In Thousands of Rupees)</t>
  </si>
  <si>
    <t>2012-13</t>
  </si>
  <si>
    <t>Software Development Component</t>
  </si>
  <si>
    <t>Internet Connectivity Improvement</t>
  </si>
  <si>
    <t>State Wide Area Network (SWAN)</t>
  </si>
  <si>
    <t>State Data Centre (SDC)</t>
  </si>
  <si>
    <t>19.00.72</t>
  </si>
  <si>
    <t>19.00.73</t>
  </si>
  <si>
    <t>19.00.74</t>
  </si>
  <si>
    <t>19.00.75</t>
  </si>
  <si>
    <t>19.00.76</t>
  </si>
  <si>
    <t>19.00.77</t>
  </si>
  <si>
    <t>E-governance Programmes &amp; Trainings</t>
  </si>
  <si>
    <t>2013-14</t>
  </si>
  <si>
    <t>19.00.78</t>
  </si>
  <si>
    <t>CMO ICT Programme</t>
  </si>
  <si>
    <t>Computerization of SPSC (NEC)</t>
  </si>
  <si>
    <t>19.00.79</t>
  </si>
  <si>
    <t>2014-15</t>
  </si>
  <si>
    <t>I. Estimate of the amount required in the year ending 31st March, 2015 to defray the charges in respect of Information Technology</t>
  </si>
  <si>
    <t>62.00.81</t>
  </si>
  <si>
    <t>62.00.82</t>
  </si>
  <si>
    <t>62.00.83</t>
  </si>
  <si>
    <t>62.00.84</t>
  </si>
  <si>
    <t>62.00.85</t>
  </si>
  <si>
    <t>Capacity Building (100% CSS)</t>
  </si>
  <si>
    <t xml:space="preserve"> E- District (100 % CSS)</t>
  </si>
  <si>
    <t>State Wide Area Network(100 % CSS)</t>
  </si>
  <si>
    <t>State Service Delivery Gateway  (100 % CSS)</t>
  </si>
  <si>
    <t>State Data Centre  (100 % CSS)</t>
  </si>
  <si>
    <t>62.00.86</t>
  </si>
  <si>
    <t>62.00.87</t>
  </si>
  <si>
    <t>M- Tourism (100% CSS)</t>
  </si>
  <si>
    <t>Permit Tracking System (100% CSS)</t>
  </si>
  <si>
    <t>National E-Governance Action Plan 
(NeGAP)</t>
  </si>
  <si>
    <t>Integrated Land Management System (GIS)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</si>
</sst>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#"/>
    <numFmt numFmtId="165" formatCode="00000#"/>
    <numFmt numFmtId="166" formatCode="0#.000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77">
    <xf numFmtId="0" fontId="0" fillId="0" borderId="0" xfId="0"/>
    <xf numFmtId="0" fontId="3" fillId="0" borderId="0" xfId="4" applyFont="1" applyFill="1" applyBorder="1" applyAlignment="1" applyProtection="1">
      <alignment horizontal="right" vertical="top" wrapText="1"/>
    </xf>
    <xf numFmtId="0" fontId="3" fillId="0" borderId="0" xfId="4" applyFont="1" applyFill="1" applyBorder="1" applyAlignment="1" applyProtection="1">
      <alignment horizontal="left" vertical="top" wrapText="1"/>
    </xf>
    <xf numFmtId="0" fontId="3" fillId="0" borderId="0" xfId="2" applyFont="1" applyFill="1" applyBorder="1" applyAlignment="1">
      <alignment vertical="top" wrapText="1"/>
    </xf>
    <xf numFmtId="0" fontId="3" fillId="0" borderId="0" xfId="2" applyFont="1" applyFill="1" applyBorder="1"/>
    <xf numFmtId="0" fontId="3" fillId="0" borderId="0" xfId="2" applyFont="1" applyFill="1"/>
    <xf numFmtId="0" fontId="4" fillId="0" borderId="0" xfId="2" applyFont="1" applyFill="1" applyBorder="1"/>
    <xf numFmtId="0" fontId="3" fillId="0" borderId="0" xfId="2" applyFont="1" applyFill="1" applyBorder="1" applyAlignment="1" applyProtection="1">
      <alignment horizontal="left"/>
    </xf>
    <xf numFmtId="0" fontId="3" fillId="0" borderId="0" xfId="2" applyFont="1" applyFill="1" applyAlignment="1">
      <alignment vertical="top" wrapText="1"/>
    </xf>
    <xf numFmtId="0" fontId="3" fillId="0" borderId="1" xfId="3" applyFont="1" applyFill="1" applyBorder="1"/>
    <xf numFmtId="0" fontId="3" fillId="0" borderId="2" xfId="4" applyFont="1" applyFill="1" applyBorder="1" applyAlignment="1" applyProtection="1">
      <alignment horizontal="right" vertical="top" wrapText="1"/>
    </xf>
    <xf numFmtId="0" fontId="3" fillId="0" borderId="0" xfId="3" applyFont="1" applyFill="1" applyBorder="1" applyProtection="1"/>
    <xf numFmtId="0" fontId="3" fillId="0" borderId="0" xfId="4" applyFont="1" applyFill="1" applyProtection="1"/>
    <xf numFmtId="0" fontId="3" fillId="0" borderId="1" xfId="4" applyFont="1" applyFill="1" applyBorder="1" applyAlignment="1" applyProtection="1">
      <alignment horizontal="right" vertical="top" wrapText="1"/>
    </xf>
    <xf numFmtId="0" fontId="4" fillId="0" borderId="0" xfId="2" applyFont="1" applyFill="1" applyAlignment="1">
      <alignment vertical="top" wrapText="1"/>
    </xf>
    <xf numFmtId="0" fontId="3" fillId="0" borderId="0" xfId="2" applyFont="1" applyFill="1" applyAlignment="1" applyProtection="1">
      <alignment horizontal="left" vertical="top" wrapText="1"/>
    </xf>
    <xf numFmtId="164" fontId="3" fillId="0" borderId="0" xfId="2" applyNumberFormat="1" applyFont="1" applyFill="1" applyAlignment="1">
      <alignment vertical="top" wrapText="1"/>
    </xf>
    <xf numFmtId="166" fontId="4" fillId="0" borderId="0" xfId="2" applyNumberFormat="1" applyFont="1" applyFill="1" applyAlignment="1">
      <alignment vertical="top" wrapText="1"/>
    </xf>
    <xf numFmtId="0" fontId="4" fillId="0" borderId="0" xfId="2" applyFont="1" applyFill="1" applyAlignment="1" applyProtection="1">
      <alignment horizontal="left" vertical="top" wrapText="1"/>
    </xf>
    <xf numFmtId="0" fontId="4" fillId="0" borderId="3" xfId="2" applyFont="1" applyFill="1" applyBorder="1" applyAlignment="1">
      <alignment vertical="top" wrapText="1"/>
    </xf>
    <xf numFmtId="0" fontId="3" fillId="0" borderId="0" xfId="2" applyFont="1" applyFill="1" applyBorder="1" applyAlignment="1">
      <alignment horizontal="left" vertical="top" wrapText="1"/>
    </xf>
    <xf numFmtId="0" fontId="3" fillId="0" borderId="0" xfId="2" applyFont="1" applyFill="1" applyAlignment="1">
      <alignment horizontal="left" vertical="top" wrapText="1"/>
    </xf>
    <xf numFmtId="0" fontId="3" fillId="0" borderId="2" xfId="4" applyFont="1" applyFill="1" applyBorder="1" applyAlignment="1" applyProtection="1">
      <alignment horizontal="left" vertical="top" wrapText="1"/>
    </xf>
    <xf numFmtId="0" fontId="3" fillId="0" borderId="1" xfId="4" applyFont="1" applyFill="1" applyBorder="1" applyAlignment="1" applyProtection="1">
      <alignment horizontal="left" vertical="top" wrapText="1"/>
    </xf>
    <xf numFmtId="0" fontId="3" fillId="0" borderId="3" xfId="2" applyFont="1" applyFill="1" applyBorder="1" applyAlignment="1">
      <alignment horizontal="left" vertical="top" wrapText="1"/>
    </xf>
    <xf numFmtId="0" fontId="3" fillId="0" borderId="3" xfId="2" applyFont="1" applyFill="1" applyBorder="1" applyAlignment="1">
      <alignment vertical="top" wrapText="1"/>
    </xf>
    <xf numFmtId="0" fontId="3" fillId="0" borderId="1" xfId="2" applyFont="1" applyFill="1" applyBorder="1" applyAlignment="1">
      <alignment horizontal="left" vertical="top" wrapText="1"/>
    </xf>
    <xf numFmtId="0" fontId="4" fillId="0" borderId="3" xfId="2" applyFont="1" applyFill="1" applyBorder="1"/>
    <xf numFmtId="0" fontId="3" fillId="0" borderId="0" xfId="2" applyNumberFormat="1" applyFont="1" applyFill="1"/>
    <xf numFmtId="0" fontId="3" fillId="0" borderId="0" xfId="2" applyNumberFormat="1" applyFont="1" applyFill="1" applyBorder="1" applyAlignment="1" applyProtection="1">
      <alignment horizontal="right"/>
    </xf>
    <xf numFmtId="0" fontId="3" fillId="0" borderId="0" xfId="2" applyNumberFormat="1" applyFont="1" applyFill="1" applyBorder="1"/>
    <xf numFmtId="0" fontId="4" fillId="0" borderId="0" xfId="2" applyNumberFormat="1" applyFont="1" applyFill="1" applyBorder="1"/>
    <xf numFmtId="0" fontId="4" fillId="0" borderId="0" xfId="2" applyNumberFormat="1" applyFont="1" applyFill="1" applyAlignment="1" applyProtection="1">
      <alignment horizontal="center"/>
    </xf>
    <xf numFmtId="0" fontId="4" fillId="0" borderId="0" xfId="2" applyNumberFormat="1" applyFont="1" applyFill="1" applyBorder="1" applyAlignment="1" applyProtection="1">
      <alignment horizontal="right"/>
    </xf>
    <xf numFmtId="0" fontId="4" fillId="0" borderId="0" xfId="2" applyNumberFormat="1" applyFont="1" applyFill="1" applyBorder="1" applyAlignment="1" applyProtection="1">
      <alignment horizontal="center"/>
    </xf>
    <xf numFmtId="0" fontId="3" fillId="0" borderId="1" xfId="3" applyNumberFormat="1" applyFont="1" applyFill="1" applyBorder="1"/>
    <xf numFmtId="0" fontId="3" fillId="0" borderId="1" xfId="3" applyNumberFormat="1" applyFont="1" applyFill="1" applyBorder="1" applyAlignment="1" applyProtection="1">
      <alignment horizontal="left"/>
    </xf>
    <xf numFmtId="0" fontId="5" fillId="0" borderId="1" xfId="3" applyNumberFormat="1" applyFont="1" applyFill="1" applyBorder="1" applyAlignment="1" applyProtection="1">
      <alignment horizontal="left"/>
    </xf>
    <xf numFmtId="0" fontId="5" fillId="0" borderId="1" xfId="3" applyNumberFormat="1" applyFont="1" applyFill="1" applyBorder="1"/>
    <xf numFmtId="0" fontId="3" fillId="0" borderId="1" xfId="3" applyNumberFormat="1" applyFont="1" applyFill="1" applyBorder="1" applyAlignment="1" applyProtection="1">
      <alignment horizontal="right"/>
    </xf>
    <xf numFmtId="0" fontId="3" fillId="0" borderId="0" xfId="3" applyNumberFormat="1" applyFont="1" applyFill="1" applyBorder="1" applyAlignment="1" applyProtection="1">
      <alignment horizontal="right"/>
    </xf>
    <xf numFmtId="0" fontId="3" fillId="0" borderId="0" xfId="2" applyFont="1" applyFill="1" applyBorder="1" applyAlignment="1" applyProtection="1">
      <alignment horizontal="left" vertical="top" wrapText="1"/>
    </xf>
    <xf numFmtId="0" fontId="3" fillId="0" borderId="1" xfId="2" applyFont="1" applyFill="1" applyBorder="1" applyAlignment="1" applyProtection="1">
      <alignment horizontal="left" vertical="top" wrapText="1"/>
    </xf>
    <xf numFmtId="0" fontId="4" fillId="0" borderId="0" xfId="2" applyFont="1" applyFill="1"/>
    <xf numFmtId="0" fontId="4" fillId="0" borderId="0" xfId="2" applyNumberFormat="1" applyFont="1" applyFill="1" applyBorder="1" applyAlignment="1">
      <alignment horizontal="center"/>
    </xf>
    <xf numFmtId="0" fontId="3" fillId="0" borderId="0" xfId="2" applyNumberFormat="1" applyFont="1" applyFill="1" applyBorder="1" applyAlignment="1" applyProtection="1">
      <alignment horizontal="left"/>
    </xf>
    <xf numFmtId="43" fontId="3" fillId="0" borderId="0" xfId="1" applyFont="1" applyFill="1" applyAlignment="1">
      <alignment horizontal="right" wrapText="1"/>
    </xf>
    <xf numFmtId="43" fontId="3" fillId="0" borderId="3" xfId="1" applyFont="1" applyFill="1" applyBorder="1" applyAlignment="1">
      <alignment horizontal="right" wrapText="1"/>
    </xf>
    <xf numFmtId="43" fontId="3" fillId="0" borderId="0" xfId="1" applyFont="1" applyFill="1" applyAlignment="1" applyProtection="1">
      <alignment horizontal="right" wrapText="1"/>
    </xf>
    <xf numFmtId="43" fontId="3" fillId="0" borderId="0" xfId="1" applyFont="1" applyFill="1" applyBorder="1" applyAlignment="1" applyProtection="1">
      <alignment horizontal="right" wrapText="1"/>
    </xf>
    <xf numFmtId="43" fontId="3" fillId="0" borderId="1" xfId="1" applyFont="1" applyFill="1" applyBorder="1" applyAlignment="1" applyProtection="1">
      <alignment horizontal="right" wrapText="1"/>
    </xf>
    <xf numFmtId="43" fontId="3" fillId="0" borderId="3" xfId="1" applyFont="1" applyFill="1" applyBorder="1" applyAlignment="1" applyProtection="1">
      <alignment horizontal="right" wrapText="1"/>
    </xf>
    <xf numFmtId="0" fontId="6" fillId="0" borderId="1" xfId="3" applyNumberFormat="1" applyFont="1" applyFill="1" applyBorder="1" applyAlignment="1" applyProtection="1">
      <alignment horizontal="right"/>
    </xf>
    <xf numFmtId="0" fontId="4" fillId="0" borderId="0" xfId="1" applyNumberFormat="1" applyFont="1" applyFill="1" applyBorder="1" applyAlignment="1" applyProtection="1">
      <alignment horizontal="center"/>
    </xf>
    <xf numFmtId="0" fontId="3" fillId="0" borderId="0" xfId="3" applyFont="1" applyFill="1" applyBorder="1" applyAlignment="1" applyProtection="1">
      <alignment horizontal="left"/>
    </xf>
    <xf numFmtId="0" fontId="3" fillId="0" borderId="1" xfId="3" applyFont="1" applyFill="1" applyBorder="1" applyAlignment="1" applyProtection="1">
      <alignment horizontal="left"/>
    </xf>
    <xf numFmtId="0" fontId="3" fillId="0" borderId="0" xfId="1" applyNumberFormat="1" applyFont="1" applyFill="1" applyAlignment="1">
      <alignment horizontal="right" wrapText="1"/>
    </xf>
    <xf numFmtId="0" fontId="3" fillId="0" borderId="0" xfId="1" applyNumberFormat="1" applyFont="1" applyFill="1" applyBorder="1" applyAlignment="1">
      <alignment horizontal="right" wrapText="1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0" borderId="1" xfId="1" applyNumberFormat="1" applyFont="1" applyFill="1" applyBorder="1" applyAlignment="1">
      <alignment horizontal="right" wrapText="1"/>
    </xf>
    <xf numFmtId="0" fontId="3" fillId="0" borderId="3" xfId="1" applyNumberFormat="1" applyFont="1" applyFill="1" applyBorder="1" applyAlignment="1" applyProtection="1">
      <alignment horizontal="right" wrapText="1"/>
    </xf>
    <xf numFmtId="0" fontId="3" fillId="0" borderId="3" xfId="1" applyNumberFormat="1" applyFont="1" applyFill="1" applyBorder="1" applyAlignment="1">
      <alignment horizontal="right" wrapText="1"/>
    </xf>
    <xf numFmtId="43" fontId="3" fillId="0" borderId="2" xfId="1" applyFont="1" applyFill="1" applyBorder="1" applyAlignment="1" applyProtection="1">
      <alignment horizontal="right" wrapText="1"/>
    </xf>
    <xf numFmtId="0" fontId="3" fillId="0" borderId="2" xfId="1" applyNumberFormat="1" applyFont="1" applyFill="1" applyBorder="1" applyAlignment="1" applyProtection="1">
      <alignment horizontal="right" wrapText="1"/>
    </xf>
    <xf numFmtId="43" fontId="3" fillId="0" borderId="0" xfId="1" applyFont="1" applyFill="1" applyBorder="1" applyAlignment="1">
      <alignment horizontal="right" wrapText="1"/>
    </xf>
    <xf numFmtId="0" fontId="4" fillId="0" borderId="0" xfId="2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right" wrapText="1"/>
    </xf>
    <xf numFmtId="165" fontId="3" fillId="0" borderId="0" xfId="2" applyNumberFormat="1" applyFont="1" applyFill="1" applyAlignment="1">
      <alignment horizontal="right" vertical="top" wrapText="1"/>
    </xf>
    <xf numFmtId="0" fontId="3" fillId="0" borderId="0" xfId="2" applyNumberFormat="1" applyFont="1" applyFill="1" applyAlignment="1" applyProtection="1">
      <alignment horizontal="right" wrapText="1"/>
    </xf>
    <xf numFmtId="0" fontId="3" fillId="0" borderId="0" xfId="1" applyNumberFormat="1" applyFont="1" applyFill="1" applyAlignment="1" applyProtection="1">
      <alignment horizontal="right" wrapText="1"/>
    </xf>
    <xf numFmtId="165" fontId="3" fillId="0" borderId="0" xfId="2" applyNumberFormat="1" applyFont="1" applyFill="1" applyBorder="1" applyAlignment="1">
      <alignment horizontal="right" vertical="top" wrapText="1"/>
    </xf>
    <xf numFmtId="0" fontId="3" fillId="0" borderId="0" xfId="2" applyNumberFormat="1" applyFont="1" applyFill="1" applyBorder="1" applyAlignment="1" applyProtection="1">
      <alignment horizontal="right" wrapText="1"/>
    </xf>
    <xf numFmtId="165" fontId="3" fillId="0" borderId="1" xfId="2" applyNumberFormat="1" applyFont="1" applyFill="1" applyBorder="1" applyAlignment="1">
      <alignment horizontal="right" vertical="top" wrapText="1"/>
    </xf>
    <xf numFmtId="0" fontId="3" fillId="0" borderId="0" xfId="2" applyFont="1" applyFill="1" applyAlignment="1">
      <alignment horizontal="right" vertical="top" wrapText="1"/>
    </xf>
    <xf numFmtId="0" fontId="4" fillId="0" borderId="0" xfId="2" applyFont="1" applyFill="1" applyBorder="1" applyAlignment="1" applyProtection="1">
      <alignment horizontal="center"/>
    </xf>
    <xf numFmtId="0" fontId="3" fillId="0" borderId="0" xfId="3" applyNumberFormat="1" applyFont="1" applyFill="1" applyBorder="1" applyAlignment="1" applyProtection="1">
      <alignment horizontal="center"/>
    </xf>
    <xf numFmtId="0" fontId="3" fillId="0" borderId="2" xfId="3" applyNumberFormat="1" applyFont="1" applyFill="1" applyBorder="1" applyAlignment="1" applyProtection="1">
      <alignment horizontal="center"/>
    </xf>
  </cellXfs>
  <cellStyles count="5">
    <cellStyle name="Comma" xfId="1" builtinId="3"/>
    <cellStyle name="Normal" xfId="0" builtinId="0"/>
    <cellStyle name="Normal_budget for 03-04" xfId="2"/>
    <cellStyle name="Normal_BUDGET-2000" xfId="3"/>
    <cellStyle name="Normal_budgetDocNIC02-0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91\bud2006\DEM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em2"/>
      <sheetName val="Sheet2"/>
      <sheetName val="Sheet3"/>
      <sheetName val="DEMAND2"/>
      <sheetName val="#REF"/>
      <sheetName val="dem1"/>
      <sheetName val="dem21"/>
      <sheetName val="dem15"/>
      <sheetName val="dem10"/>
    </sheetNames>
    <sheetDataSet>
      <sheetData sheetId="0"/>
      <sheetData sheetId="1"/>
      <sheetData sheetId="2"/>
      <sheetData sheetId="3"/>
      <sheetData sheetId="4" refreshError="1">
        <row r="574">
          <cell r="D574">
            <v>3698</v>
          </cell>
          <cell r="E574">
            <v>10265</v>
          </cell>
          <cell r="F574">
            <v>4010</v>
          </cell>
          <cell r="G574">
            <v>11040</v>
          </cell>
          <cell r="H574">
            <v>4010</v>
          </cell>
          <cell r="I574">
            <v>12320</v>
          </cell>
          <cell r="J574">
            <v>0</v>
          </cell>
          <cell r="K574">
            <v>11299</v>
          </cell>
          <cell r="L574">
            <v>11299</v>
          </cell>
        </row>
        <row r="657">
          <cell r="D657">
            <v>4294</v>
          </cell>
          <cell r="F657">
            <v>990</v>
          </cell>
          <cell r="G657" t="str">
            <v>-</v>
          </cell>
          <cell r="H657">
            <v>990</v>
          </cell>
          <cell r="J657">
            <v>0</v>
          </cell>
          <cell r="K657" t="str">
            <v>-</v>
          </cell>
          <cell r="L657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49" transitionEvaluation="1" codeName="Sheet1"/>
  <dimension ref="A1:L62"/>
  <sheetViews>
    <sheetView tabSelected="1" view="pageBreakPreview" topLeftCell="A49" zoomScaleNormal="85" zoomScaleSheetLayoutView="100" workbookViewId="0">
      <selection activeCell="P73" sqref="P73"/>
    </sheetView>
  </sheetViews>
  <sheetFormatPr defaultColWidth="11" defaultRowHeight="12.75"/>
  <cols>
    <col min="1" max="1" width="6.42578125" style="21" customWidth="1"/>
    <col min="2" max="2" width="8.140625" style="8" customWidth="1"/>
    <col min="3" max="3" width="34.5703125" style="5" customWidth="1"/>
    <col min="4" max="4" width="8.5703125" style="28" customWidth="1"/>
    <col min="5" max="5" width="9.42578125" style="28" customWidth="1"/>
    <col min="6" max="6" width="8.42578125" style="5" customWidth="1"/>
    <col min="7" max="7" width="8.5703125" style="5" customWidth="1"/>
    <col min="8" max="8" width="8.5703125" style="28" customWidth="1"/>
    <col min="9" max="9" width="8.42578125" style="5" customWidth="1"/>
    <col min="10" max="10" width="8.5703125" style="28" customWidth="1"/>
    <col min="11" max="11" width="9.140625" style="5" customWidth="1"/>
    <col min="12" max="12" width="8.42578125" style="5" customWidth="1"/>
    <col min="13" max="16384" width="11" style="5"/>
  </cols>
  <sheetData>
    <row r="1" spans="1:12" ht="14.1" customHeight="1">
      <c r="A1" s="74" t="s">
        <v>22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4.1" customHeight="1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14.1" customHeight="1">
      <c r="A3" s="20"/>
      <c r="B3" s="3"/>
      <c r="C3" s="65"/>
      <c r="D3" s="34"/>
      <c r="E3" s="34"/>
      <c r="F3" s="65"/>
      <c r="G3" s="65"/>
      <c r="H3" s="34"/>
      <c r="I3" s="65"/>
      <c r="J3" s="34"/>
      <c r="K3" s="65"/>
      <c r="L3" s="65"/>
    </row>
    <row r="4" spans="1:12" ht="14.1" customHeight="1">
      <c r="A4" s="20"/>
      <c r="B4" s="3"/>
      <c r="C4" s="6"/>
      <c r="D4" s="29" t="s">
        <v>29</v>
      </c>
      <c r="E4" s="44">
        <v>2852</v>
      </c>
      <c r="F4" s="7" t="s">
        <v>1</v>
      </c>
      <c r="G4" s="6"/>
      <c r="H4" s="31"/>
      <c r="I4" s="6"/>
      <c r="J4" s="31"/>
      <c r="K4" s="6"/>
      <c r="L4" s="6"/>
    </row>
    <row r="5" spans="1:12" ht="14.1" customHeight="1">
      <c r="A5" s="20"/>
      <c r="B5" s="3"/>
      <c r="C5" s="6"/>
      <c r="D5" s="29" t="s">
        <v>36</v>
      </c>
      <c r="E5" s="44"/>
      <c r="F5" s="7"/>
      <c r="G5" s="6"/>
      <c r="H5" s="31"/>
      <c r="I5" s="6"/>
      <c r="J5" s="31"/>
      <c r="K5" s="6"/>
      <c r="L5" s="6"/>
    </row>
    <row r="6" spans="1:12" ht="14.1" customHeight="1">
      <c r="A6" s="20"/>
      <c r="B6" s="3"/>
      <c r="C6" s="6"/>
      <c r="D6" s="29" t="s">
        <v>37</v>
      </c>
      <c r="E6" s="44">
        <v>4859</v>
      </c>
      <c r="F6" s="7" t="s">
        <v>25</v>
      </c>
      <c r="G6" s="6"/>
      <c r="H6" s="31"/>
      <c r="I6" s="6"/>
      <c r="J6" s="31"/>
      <c r="K6" s="6"/>
      <c r="L6" s="6"/>
    </row>
    <row r="7" spans="1:12" ht="14.1" customHeight="1">
      <c r="A7" s="7" t="s">
        <v>59</v>
      </c>
      <c r="B7" s="7"/>
      <c r="C7" s="7"/>
      <c r="D7" s="45"/>
      <c r="E7" s="45"/>
      <c r="F7" s="7"/>
      <c r="G7" s="7"/>
      <c r="H7" s="45"/>
      <c r="I7" s="7"/>
      <c r="J7" s="45"/>
    </row>
    <row r="8" spans="1:12" ht="14.1" customHeight="1">
      <c r="A8" s="20"/>
      <c r="B8" s="3"/>
      <c r="C8" s="4"/>
      <c r="D8" s="31"/>
      <c r="E8" s="32" t="s">
        <v>32</v>
      </c>
      <c r="F8" s="32" t="s">
        <v>33</v>
      </c>
      <c r="G8" s="32" t="s">
        <v>2</v>
      </c>
      <c r="H8" s="30"/>
      <c r="I8" s="30"/>
      <c r="J8" s="30"/>
      <c r="K8" s="30"/>
      <c r="L8" s="30"/>
    </row>
    <row r="9" spans="1:12" ht="14.1" customHeight="1">
      <c r="A9" s="20"/>
      <c r="B9" s="3"/>
      <c r="C9" s="4"/>
      <c r="D9" s="33" t="s">
        <v>3</v>
      </c>
      <c r="E9" s="53">
        <f>L49</f>
        <v>298800</v>
      </c>
      <c r="F9" s="53">
        <f>L60</f>
        <v>15000</v>
      </c>
      <c r="G9" s="53">
        <f>F9+E9</f>
        <v>313800</v>
      </c>
      <c r="H9" s="30"/>
      <c r="I9" s="30"/>
      <c r="J9" s="30"/>
      <c r="K9" s="30"/>
      <c r="L9" s="30"/>
    </row>
    <row r="10" spans="1:12" ht="14.1" customHeight="1">
      <c r="A10" s="7" t="s">
        <v>23</v>
      </c>
      <c r="B10" s="3"/>
      <c r="D10" s="30"/>
      <c r="E10" s="30"/>
      <c r="F10" s="30"/>
      <c r="G10" s="30"/>
      <c r="H10" s="30"/>
      <c r="I10" s="30"/>
      <c r="J10" s="30"/>
      <c r="K10" s="30"/>
      <c r="L10" s="30"/>
    </row>
    <row r="11" spans="1:12" ht="14.1" customHeight="1">
      <c r="C11" s="9"/>
      <c r="D11" s="35"/>
      <c r="E11" s="35"/>
      <c r="F11" s="35"/>
      <c r="G11" s="35"/>
      <c r="H11" s="35"/>
      <c r="I11" s="36"/>
      <c r="J11" s="37"/>
      <c r="K11" s="38"/>
      <c r="L11" s="52" t="s">
        <v>40</v>
      </c>
    </row>
    <row r="12" spans="1:12" s="12" customFormat="1" ht="14.1" customHeight="1">
      <c r="A12" s="22"/>
      <c r="B12" s="10"/>
      <c r="C12" s="54"/>
      <c r="D12" s="76" t="s">
        <v>4</v>
      </c>
      <c r="E12" s="76"/>
      <c r="F12" s="75" t="s">
        <v>5</v>
      </c>
      <c r="G12" s="75"/>
      <c r="H12" s="75" t="s">
        <v>6</v>
      </c>
      <c r="I12" s="75"/>
      <c r="J12" s="75" t="s">
        <v>5</v>
      </c>
      <c r="K12" s="75"/>
      <c r="L12" s="75"/>
    </row>
    <row r="13" spans="1:12" s="12" customFormat="1" ht="14.1" customHeight="1">
      <c r="A13" s="2"/>
      <c r="B13" s="1"/>
      <c r="C13" s="54" t="s">
        <v>7</v>
      </c>
      <c r="D13" s="75" t="s">
        <v>41</v>
      </c>
      <c r="E13" s="75"/>
      <c r="F13" s="75" t="s">
        <v>53</v>
      </c>
      <c r="G13" s="75"/>
      <c r="H13" s="75" t="s">
        <v>53</v>
      </c>
      <c r="I13" s="75"/>
      <c r="J13" s="75" t="s">
        <v>58</v>
      </c>
      <c r="K13" s="75"/>
      <c r="L13" s="75"/>
    </row>
    <row r="14" spans="1:12" s="12" customFormat="1" ht="14.1" customHeight="1">
      <c r="A14" s="23"/>
      <c r="B14" s="13"/>
      <c r="C14" s="55"/>
      <c r="D14" s="39" t="s">
        <v>8</v>
      </c>
      <c r="E14" s="39" t="s">
        <v>9</v>
      </c>
      <c r="F14" s="39" t="s">
        <v>8</v>
      </c>
      <c r="G14" s="39" t="s">
        <v>9</v>
      </c>
      <c r="H14" s="39" t="s">
        <v>8</v>
      </c>
      <c r="I14" s="39" t="s">
        <v>9</v>
      </c>
      <c r="J14" s="39" t="s">
        <v>8</v>
      </c>
      <c r="K14" s="39" t="s">
        <v>9</v>
      </c>
      <c r="L14" s="39" t="s">
        <v>2</v>
      </c>
    </row>
    <row r="15" spans="1:12" s="12" customFormat="1">
      <c r="A15" s="2"/>
      <c r="B15" s="1"/>
      <c r="C15" s="11"/>
      <c r="D15" s="40"/>
      <c r="E15" s="40"/>
      <c r="F15" s="40"/>
      <c r="G15" s="40"/>
      <c r="H15" s="40"/>
      <c r="I15" s="40"/>
      <c r="J15" s="40"/>
      <c r="K15" s="40"/>
      <c r="L15" s="40"/>
    </row>
    <row r="16" spans="1:12">
      <c r="C16" s="18" t="s">
        <v>10</v>
      </c>
      <c r="D16" s="29"/>
      <c r="E16" s="29"/>
      <c r="F16" s="29"/>
      <c r="G16" s="29"/>
      <c r="H16" s="29"/>
      <c r="I16" s="29"/>
      <c r="J16" s="29"/>
      <c r="K16" s="29"/>
      <c r="L16" s="29"/>
    </row>
    <row r="17" spans="1:12">
      <c r="A17" s="21" t="s">
        <v>11</v>
      </c>
      <c r="B17" s="14">
        <v>2852</v>
      </c>
      <c r="C17" s="18" t="s">
        <v>1</v>
      </c>
      <c r="F17" s="28"/>
      <c r="G17" s="28"/>
      <c r="I17" s="28"/>
      <c r="K17" s="28"/>
      <c r="L17" s="28"/>
    </row>
    <row r="18" spans="1:12" ht="25.5">
      <c r="B18" s="16">
        <v>7</v>
      </c>
      <c r="C18" s="15" t="s">
        <v>38</v>
      </c>
      <c r="F18" s="28"/>
      <c r="G18" s="28"/>
      <c r="I18" s="28"/>
      <c r="K18" s="28"/>
      <c r="L18" s="28"/>
    </row>
    <row r="19" spans="1:12">
      <c r="B19" s="17">
        <v>7.8</v>
      </c>
      <c r="C19" s="18" t="s">
        <v>12</v>
      </c>
      <c r="F19" s="28"/>
      <c r="G19" s="28"/>
      <c r="I19" s="28"/>
      <c r="K19" s="28"/>
      <c r="L19" s="28"/>
    </row>
    <row r="20" spans="1:12">
      <c r="B20" s="8">
        <v>19</v>
      </c>
      <c r="C20" s="15" t="s">
        <v>13</v>
      </c>
      <c r="F20" s="28"/>
      <c r="G20" s="28"/>
      <c r="I20" s="28"/>
      <c r="K20" s="28"/>
      <c r="L20" s="28"/>
    </row>
    <row r="21" spans="1:12">
      <c r="B21" s="67" t="s">
        <v>14</v>
      </c>
      <c r="C21" s="15" t="s">
        <v>15</v>
      </c>
      <c r="D21" s="68">
        <v>10873</v>
      </c>
      <c r="E21" s="48">
        <v>0</v>
      </c>
      <c r="F21" s="69">
        <v>10400</v>
      </c>
      <c r="G21" s="48">
        <v>0</v>
      </c>
      <c r="H21" s="68">
        <v>10400</v>
      </c>
      <c r="I21" s="48">
        <v>0</v>
      </c>
      <c r="J21" s="69">
        <v>12000</v>
      </c>
      <c r="K21" s="48">
        <v>0</v>
      </c>
      <c r="L21" s="56">
        <f t="shared" ref="L21:L34" si="0">SUM(J21:K21)</f>
        <v>12000</v>
      </c>
    </row>
    <row r="22" spans="1:12">
      <c r="B22" s="67" t="s">
        <v>16</v>
      </c>
      <c r="C22" s="15" t="s">
        <v>17</v>
      </c>
      <c r="D22" s="68">
        <v>397</v>
      </c>
      <c r="E22" s="48">
        <v>0</v>
      </c>
      <c r="F22" s="69">
        <v>200</v>
      </c>
      <c r="G22" s="48">
        <v>0</v>
      </c>
      <c r="H22" s="68">
        <v>200</v>
      </c>
      <c r="I22" s="48">
        <v>0</v>
      </c>
      <c r="J22" s="69">
        <v>200</v>
      </c>
      <c r="K22" s="48">
        <v>0</v>
      </c>
      <c r="L22" s="56">
        <f t="shared" si="0"/>
        <v>200</v>
      </c>
    </row>
    <row r="23" spans="1:12">
      <c r="A23" s="20"/>
      <c r="B23" s="70" t="s">
        <v>18</v>
      </c>
      <c r="C23" s="41" t="s">
        <v>19</v>
      </c>
      <c r="D23" s="71">
        <v>7518</v>
      </c>
      <c r="E23" s="49">
        <v>0</v>
      </c>
      <c r="F23" s="66">
        <v>2900</v>
      </c>
      <c r="G23" s="49">
        <v>0</v>
      </c>
      <c r="H23" s="71">
        <v>2900</v>
      </c>
      <c r="I23" s="49">
        <v>0</v>
      </c>
      <c r="J23" s="66">
        <f>2500+800</f>
        <v>3300</v>
      </c>
      <c r="K23" s="49">
        <v>0</v>
      </c>
      <c r="L23" s="57">
        <f t="shared" si="0"/>
        <v>3300</v>
      </c>
    </row>
    <row r="24" spans="1:12" ht="25.5">
      <c r="A24" s="20"/>
      <c r="B24" s="70" t="s">
        <v>20</v>
      </c>
      <c r="C24" s="3" t="s">
        <v>39</v>
      </c>
      <c r="D24" s="66">
        <v>796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64">
        <f t="shared" si="0"/>
        <v>0</v>
      </c>
    </row>
    <row r="25" spans="1:12">
      <c r="A25" s="20"/>
      <c r="B25" s="70" t="s">
        <v>30</v>
      </c>
      <c r="C25" s="3" t="s">
        <v>31</v>
      </c>
      <c r="D25" s="49">
        <v>0</v>
      </c>
      <c r="E25" s="49">
        <v>0</v>
      </c>
      <c r="F25" s="66">
        <v>3000</v>
      </c>
      <c r="G25" s="49">
        <v>0</v>
      </c>
      <c r="H25" s="66">
        <v>3000</v>
      </c>
      <c r="I25" s="49">
        <v>0</v>
      </c>
      <c r="J25" s="66">
        <v>2300</v>
      </c>
      <c r="K25" s="49">
        <v>0</v>
      </c>
      <c r="L25" s="57">
        <f t="shared" si="0"/>
        <v>2300</v>
      </c>
    </row>
    <row r="26" spans="1:12" ht="25.5">
      <c r="A26" s="20"/>
      <c r="B26" s="70" t="s">
        <v>21</v>
      </c>
      <c r="C26" s="41" t="s">
        <v>28</v>
      </c>
      <c r="D26" s="28">
        <v>2055</v>
      </c>
      <c r="E26" s="49">
        <v>0</v>
      </c>
      <c r="F26" s="66">
        <v>39200</v>
      </c>
      <c r="G26" s="49">
        <v>0</v>
      </c>
      <c r="H26" s="71">
        <v>39200</v>
      </c>
      <c r="I26" s="49">
        <v>0</v>
      </c>
      <c r="J26" s="66">
        <v>39200</v>
      </c>
      <c r="K26" s="49">
        <v>0</v>
      </c>
      <c r="L26" s="57">
        <f t="shared" si="0"/>
        <v>39200</v>
      </c>
    </row>
    <row r="27" spans="1:12">
      <c r="A27" s="20"/>
      <c r="B27" s="70" t="s">
        <v>46</v>
      </c>
      <c r="C27" s="41" t="s">
        <v>42</v>
      </c>
      <c r="D27" s="66">
        <v>2963</v>
      </c>
      <c r="E27" s="49">
        <v>0</v>
      </c>
      <c r="F27" s="66">
        <v>2000</v>
      </c>
      <c r="G27" s="49">
        <v>0</v>
      </c>
      <c r="H27" s="66">
        <v>2000</v>
      </c>
      <c r="I27" s="49">
        <v>0</v>
      </c>
      <c r="J27" s="49">
        <v>0</v>
      </c>
      <c r="K27" s="49">
        <v>0</v>
      </c>
      <c r="L27" s="64">
        <f t="shared" si="0"/>
        <v>0</v>
      </c>
    </row>
    <row r="28" spans="1:12">
      <c r="A28" s="20"/>
      <c r="B28" s="70" t="s">
        <v>47</v>
      </c>
      <c r="C28" s="41" t="s">
        <v>43</v>
      </c>
      <c r="D28" s="66">
        <v>1811</v>
      </c>
      <c r="E28" s="49">
        <v>0</v>
      </c>
      <c r="F28" s="66">
        <v>1000</v>
      </c>
      <c r="G28" s="49">
        <v>0</v>
      </c>
      <c r="H28" s="66">
        <v>1000</v>
      </c>
      <c r="I28" s="49">
        <v>0</v>
      </c>
      <c r="J28" s="49">
        <v>0</v>
      </c>
      <c r="K28" s="49">
        <v>0</v>
      </c>
      <c r="L28" s="64">
        <f t="shared" si="0"/>
        <v>0</v>
      </c>
    </row>
    <row r="29" spans="1:12" ht="12.95" customHeight="1">
      <c r="A29" s="20"/>
      <c r="B29" s="70" t="s">
        <v>48</v>
      </c>
      <c r="C29" s="41" t="s">
        <v>75</v>
      </c>
      <c r="D29" s="66">
        <v>694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64">
        <f t="shared" si="0"/>
        <v>0</v>
      </c>
    </row>
    <row r="30" spans="1:12">
      <c r="A30" s="20"/>
      <c r="B30" s="70" t="s">
        <v>49</v>
      </c>
      <c r="C30" s="41" t="s">
        <v>44</v>
      </c>
      <c r="D30" s="66">
        <v>2007</v>
      </c>
      <c r="E30" s="49">
        <v>0</v>
      </c>
      <c r="F30" s="66">
        <v>3500</v>
      </c>
      <c r="G30" s="49">
        <v>0</v>
      </c>
      <c r="H30" s="66">
        <v>3500</v>
      </c>
      <c r="I30" s="49">
        <v>0</v>
      </c>
      <c r="J30" s="66">
        <v>1500</v>
      </c>
      <c r="K30" s="49">
        <v>0</v>
      </c>
      <c r="L30" s="57">
        <f t="shared" si="0"/>
        <v>1500</v>
      </c>
    </row>
    <row r="31" spans="1:12">
      <c r="A31" s="20"/>
      <c r="B31" s="70" t="s">
        <v>50</v>
      </c>
      <c r="C31" s="41" t="s">
        <v>45</v>
      </c>
      <c r="D31" s="66">
        <v>1793</v>
      </c>
      <c r="E31" s="49">
        <v>0</v>
      </c>
      <c r="F31" s="66">
        <v>1500</v>
      </c>
      <c r="G31" s="49">
        <v>0</v>
      </c>
      <c r="H31" s="66">
        <v>1500</v>
      </c>
      <c r="I31" s="49">
        <v>0</v>
      </c>
      <c r="J31" s="57">
        <v>1500</v>
      </c>
      <c r="K31" s="49">
        <v>0</v>
      </c>
      <c r="L31" s="57">
        <f t="shared" si="0"/>
        <v>1500</v>
      </c>
    </row>
    <row r="32" spans="1:12">
      <c r="A32" s="20"/>
      <c r="B32" s="70" t="s">
        <v>54</v>
      </c>
      <c r="C32" s="41" t="s">
        <v>52</v>
      </c>
      <c r="D32" s="49">
        <v>0</v>
      </c>
      <c r="E32" s="49">
        <v>0</v>
      </c>
      <c r="F32" s="66">
        <v>1000</v>
      </c>
      <c r="G32" s="49">
        <v>0</v>
      </c>
      <c r="H32" s="66">
        <v>1000</v>
      </c>
      <c r="I32" s="49">
        <v>0</v>
      </c>
      <c r="J32" s="66">
        <v>1000</v>
      </c>
      <c r="K32" s="49">
        <v>0</v>
      </c>
      <c r="L32" s="57">
        <f t="shared" si="0"/>
        <v>1000</v>
      </c>
    </row>
    <row r="33" spans="1:12">
      <c r="A33" s="20"/>
      <c r="B33" s="70" t="s">
        <v>51</v>
      </c>
      <c r="C33" s="41" t="s">
        <v>55</v>
      </c>
      <c r="D33" s="66">
        <v>1200</v>
      </c>
      <c r="E33" s="49">
        <v>0</v>
      </c>
      <c r="F33" s="66">
        <v>1000</v>
      </c>
      <c r="G33" s="49">
        <v>0</v>
      </c>
      <c r="H33" s="66">
        <v>1000</v>
      </c>
      <c r="I33" s="49">
        <v>0</v>
      </c>
      <c r="J33" s="66">
        <v>1000</v>
      </c>
      <c r="K33" s="49">
        <v>0</v>
      </c>
      <c r="L33" s="57">
        <f t="shared" si="0"/>
        <v>1000</v>
      </c>
    </row>
    <row r="34" spans="1:12">
      <c r="A34" s="26"/>
      <c r="B34" s="72" t="s">
        <v>57</v>
      </c>
      <c r="C34" s="42" t="s">
        <v>56</v>
      </c>
      <c r="D34" s="50">
        <v>0</v>
      </c>
      <c r="E34" s="50">
        <v>0</v>
      </c>
      <c r="F34" s="58">
        <v>1164</v>
      </c>
      <c r="G34" s="50">
        <v>0</v>
      </c>
      <c r="H34" s="58">
        <v>1164</v>
      </c>
      <c r="I34" s="50">
        <v>0</v>
      </c>
      <c r="J34" s="58">
        <v>3000</v>
      </c>
      <c r="K34" s="50">
        <v>0</v>
      </c>
      <c r="L34" s="59">
        <f t="shared" si="0"/>
        <v>3000</v>
      </c>
    </row>
    <row r="35" spans="1:12" ht="13.35" customHeight="1">
      <c r="A35" s="21" t="s">
        <v>2</v>
      </c>
      <c r="B35" s="8">
        <v>19</v>
      </c>
      <c r="C35" s="15" t="s">
        <v>13</v>
      </c>
      <c r="D35" s="58">
        <f t="shared" ref="D35:L35" si="1">SUM(D21:D34)</f>
        <v>32107</v>
      </c>
      <c r="E35" s="50">
        <f t="shared" si="1"/>
        <v>0</v>
      </c>
      <c r="F35" s="58">
        <f t="shared" si="1"/>
        <v>66864</v>
      </c>
      <c r="G35" s="50">
        <f t="shared" si="1"/>
        <v>0</v>
      </c>
      <c r="H35" s="58">
        <f t="shared" si="1"/>
        <v>66864</v>
      </c>
      <c r="I35" s="50">
        <f t="shared" si="1"/>
        <v>0</v>
      </c>
      <c r="J35" s="58">
        <f t="shared" si="1"/>
        <v>65000</v>
      </c>
      <c r="K35" s="50">
        <f t="shared" si="1"/>
        <v>0</v>
      </c>
      <c r="L35" s="58">
        <f t="shared" si="1"/>
        <v>65000</v>
      </c>
    </row>
    <row r="36" spans="1:12" ht="13.35" customHeight="1">
      <c r="C36" s="15"/>
      <c r="D36" s="63"/>
      <c r="E36" s="62"/>
      <c r="F36" s="63"/>
      <c r="G36" s="62"/>
      <c r="H36" s="63"/>
      <c r="I36" s="62"/>
      <c r="J36" s="63"/>
      <c r="K36" s="62"/>
      <c r="L36" s="63"/>
    </row>
    <row r="37" spans="1:12" ht="25.5">
      <c r="B37" s="8">
        <v>62</v>
      </c>
      <c r="C37" s="15" t="s">
        <v>74</v>
      </c>
      <c r="D37" s="66"/>
      <c r="E37" s="49"/>
      <c r="F37" s="66"/>
      <c r="G37" s="49"/>
      <c r="H37" s="66"/>
      <c r="I37" s="49"/>
      <c r="J37" s="66"/>
      <c r="K37" s="49"/>
      <c r="L37" s="66"/>
    </row>
    <row r="38" spans="1:12" ht="13.35" customHeight="1">
      <c r="B38" s="73" t="s">
        <v>60</v>
      </c>
      <c r="C38" s="15" t="s">
        <v>67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66">
        <v>15000</v>
      </c>
      <c r="K38" s="49">
        <v>0</v>
      </c>
      <c r="L38" s="66">
        <f>SUM(J38:K38)</f>
        <v>15000</v>
      </c>
    </row>
    <row r="39" spans="1:12" ht="13.35" customHeight="1">
      <c r="B39" s="73" t="s">
        <v>61</v>
      </c>
      <c r="C39" s="15" t="s">
        <v>65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66">
        <f>20000-10200</f>
        <v>9800</v>
      </c>
      <c r="K39" s="49">
        <v>0</v>
      </c>
      <c r="L39" s="66">
        <f>SUM(J39:K39)</f>
        <v>9800</v>
      </c>
    </row>
    <row r="40" spans="1:12" ht="13.35" customHeight="1">
      <c r="B40" s="73" t="s">
        <v>62</v>
      </c>
      <c r="C40" s="15" t="s">
        <v>68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66">
        <v>25200</v>
      </c>
      <c r="K40" s="49">
        <v>0</v>
      </c>
      <c r="L40" s="66">
        <f>SUM(J40:K40)</f>
        <v>25200</v>
      </c>
    </row>
    <row r="41" spans="1:12" ht="13.35" customHeight="1">
      <c r="B41" s="73" t="s">
        <v>63</v>
      </c>
      <c r="C41" s="15" t="s">
        <v>69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66">
        <v>80000</v>
      </c>
      <c r="K41" s="49">
        <v>0</v>
      </c>
      <c r="L41" s="66">
        <f>SUM(J41:K41)</f>
        <v>80000</v>
      </c>
    </row>
    <row r="42" spans="1:12" ht="13.35" customHeight="1">
      <c r="B42" s="73" t="s">
        <v>64</v>
      </c>
      <c r="C42" s="15" t="s">
        <v>66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66">
        <v>93600</v>
      </c>
      <c r="K42" s="49">
        <v>0</v>
      </c>
      <c r="L42" s="66">
        <f>SUM(J42:K42)</f>
        <v>93600</v>
      </c>
    </row>
    <row r="43" spans="1:12" ht="13.35" customHeight="1">
      <c r="B43" s="73" t="s">
        <v>70</v>
      </c>
      <c r="C43" s="15" t="s">
        <v>72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66">
        <v>3400</v>
      </c>
      <c r="K43" s="49">
        <v>0</v>
      </c>
      <c r="L43" s="66">
        <f>J43</f>
        <v>3400</v>
      </c>
    </row>
    <row r="44" spans="1:12" ht="13.35" customHeight="1">
      <c r="B44" s="73" t="s">
        <v>71</v>
      </c>
      <c r="C44" s="15" t="s">
        <v>73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66">
        <v>6800</v>
      </c>
      <c r="K44" s="49">
        <v>0</v>
      </c>
      <c r="L44" s="66">
        <f>J44</f>
        <v>6800</v>
      </c>
    </row>
    <row r="45" spans="1:12" ht="25.5">
      <c r="A45" s="21" t="s">
        <v>2</v>
      </c>
      <c r="B45" s="8">
        <v>62</v>
      </c>
      <c r="C45" s="15" t="s">
        <v>74</v>
      </c>
      <c r="D45" s="51">
        <f t="shared" ref="D45:I45" si="2">SUM(D38:D42)</f>
        <v>0</v>
      </c>
      <c r="E45" s="51">
        <f t="shared" si="2"/>
        <v>0</v>
      </c>
      <c r="F45" s="51">
        <f t="shared" si="2"/>
        <v>0</v>
      </c>
      <c r="G45" s="51">
        <f t="shared" si="2"/>
        <v>0</v>
      </c>
      <c r="H45" s="51">
        <f t="shared" si="2"/>
        <v>0</v>
      </c>
      <c r="I45" s="51">
        <f t="shared" si="2"/>
        <v>0</v>
      </c>
      <c r="J45" s="60">
        <f>SUM(J38:J44)</f>
        <v>233800</v>
      </c>
      <c r="K45" s="51">
        <f>SUM(K38:K42)</f>
        <v>0</v>
      </c>
      <c r="L45" s="60">
        <f>SUM(L38:L44)</f>
        <v>233800</v>
      </c>
    </row>
    <row r="46" spans="1:12" ht="13.35" customHeight="1">
      <c r="A46" s="21" t="s">
        <v>2</v>
      </c>
      <c r="B46" s="17">
        <v>7.8</v>
      </c>
      <c r="C46" s="18" t="s">
        <v>12</v>
      </c>
      <c r="D46" s="60">
        <f>D35+D45</f>
        <v>32107</v>
      </c>
      <c r="E46" s="51">
        <f t="shared" ref="E46:L46" si="3">E35+E45</f>
        <v>0</v>
      </c>
      <c r="F46" s="60">
        <f t="shared" si="3"/>
        <v>66864</v>
      </c>
      <c r="G46" s="51">
        <f t="shared" si="3"/>
        <v>0</v>
      </c>
      <c r="H46" s="60">
        <f t="shared" si="3"/>
        <v>66864</v>
      </c>
      <c r="I46" s="51">
        <f t="shared" si="3"/>
        <v>0</v>
      </c>
      <c r="J46" s="60">
        <f>J35+J45</f>
        <v>298800</v>
      </c>
      <c r="K46" s="51">
        <f t="shared" si="3"/>
        <v>0</v>
      </c>
      <c r="L46" s="60">
        <f t="shared" si="3"/>
        <v>298800</v>
      </c>
    </row>
    <row r="47" spans="1:12" ht="25.5">
      <c r="A47" s="21" t="s">
        <v>2</v>
      </c>
      <c r="B47" s="16">
        <v>7</v>
      </c>
      <c r="C47" s="15" t="s">
        <v>38</v>
      </c>
      <c r="D47" s="58">
        <f t="shared" ref="D47:L49" si="4">D46</f>
        <v>32107</v>
      </c>
      <c r="E47" s="50">
        <f t="shared" si="4"/>
        <v>0</v>
      </c>
      <c r="F47" s="58">
        <f t="shared" si="4"/>
        <v>66864</v>
      </c>
      <c r="G47" s="50">
        <f t="shared" si="4"/>
        <v>0</v>
      </c>
      <c r="H47" s="58">
        <f t="shared" si="4"/>
        <v>66864</v>
      </c>
      <c r="I47" s="50">
        <f t="shared" si="4"/>
        <v>0</v>
      </c>
      <c r="J47" s="58">
        <f t="shared" si="4"/>
        <v>298800</v>
      </c>
      <c r="K47" s="50">
        <f t="shared" si="4"/>
        <v>0</v>
      </c>
      <c r="L47" s="58">
        <f t="shared" si="4"/>
        <v>298800</v>
      </c>
    </row>
    <row r="48" spans="1:12" ht="13.35" customHeight="1">
      <c r="A48" s="21" t="s">
        <v>2</v>
      </c>
      <c r="B48" s="14">
        <v>2852</v>
      </c>
      <c r="C48" s="18" t="s">
        <v>1</v>
      </c>
      <c r="D48" s="61">
        <f t="shared" si="4"/>
        <v>32107</v>
      </c>
      <c r="E48" s="47">
        <f t="shared" si="4"/>
        <v>0</v>
      </c>
      <c r="F48" s="61">
        <f t="shared" si="4"/>
        <v>66864</v>
      </c>
      <c r="G48" s="47">
        <f t="shared" si="4"/>
        <v>0</v>
      </c>
      <c r="H48" s="61">
        <f t="shared" si="4"/>
        <v>66864</v>
      </c>
      <c r="I48" s="47">
        <f t="shared" si="4"/>
        <v>0</v>
      </c>
      <c r="J48" s="61">
        <f t="shared" si="4"/>
        <v>298800</v>
      </c>
      <c r="K48" s="47">
        <f t="shared" si="4"/>
        <v>0</v>
      </c>
      <c r="L48" s="61">
        <f t="shared" si="4"/>
        <v>298800</v>
      </c>
    </row>
    <row r="49" spans="1:12" ht="13.35" customHeight="1">
      <c r="A49" s="24" t="s">
        <v>2</v>
      </c>
      <c r="B49" s="19"/>
      <c r="C49" s="19" t="s">
        <v>10</v>
      </c>
      <c r="D49" s="61">
        <f t="shared" si="4"/>
        <v>32107</v>
      </c>
      <c r="E49" s="47">
        <f t="shared" si="4"/>
        <v>0</v>
      </c>
      <c r="F49" s="61">
        <f t="shared" si="4"/>
        <v>66864</v>
      </c>
      <c r="G49" s="47">
        <f t="shared" si="4"/>
        <v>0</v>
      </c>
      <c r="H49" s="61">
        <f t="shared" si="4"/>
        <v>66864</v>
      </c>
      <c r="I49" s="47">
        <f t="shared" si="4"/>
        <v>0</v>
      </c>
      <c r="J49" s="61">
        <f t="shared" si="4"/>
        <v>298800</v>
      </c>
      <c r="K49" s="47">
        <f t="shared" si="4"/>
        <v>0</v>
      </c>
      <c r="L49" s="61">
        <f t="shared" si="4"/>
        <v>298800</v>
      </c>
    </row>
    <row r="50" spans="1:12" ht="13.35" customHeight="1">
      <c r="F50" s="28"/>
      <c r="G50" s="28"/>
      <c r="I50" s="28"/>
      <c r="K50" s="28"/>
      <c r="L50" s="28"/>
    </row>
    <row r="51" spans="1:12" ht="13.35" customHeight="1">
      <c r="C51" s="6" t="s">
        <v>24</v>
      </c>
      <c r="D51" s="30"/>
      <c r="E51" s="30"/>
      <c r="F51" s="30"/>
      <c r="G51" s="30"/>
      <c r="H51" s="30"/>
      <c r="I51" s="30"/>
      <c r="J51" s="30"/>
      <c r="K51" s="30"/>
      <c r="L51" s="30"/>
    </row>
    <row r="52" spans="1:12" ht="25.5">
      <c r="A52" s="21" t="s">
        <v>11</v>
      </c>
      <c r="B52" s="14">
        <v>4859</v>
      </c>
      <c r="C52" s="14" t="s">
        <v>25</v>
      </c>
      <c r="F52" s="28"/>
      <c r="G52" s="28"/>
      <c r="I52" s="28"/>
      <c r="K52" s="28"/>
      <c r="L52" s="28"/>
    </row>
    <row r="53" spans="1:12" ht="13.35" customHeight="1">
      <c r="B53" s="16">
        <v>1</v>
      </c>
      <c r="C53" s="5" t="s">
        <v>34</v>
      </c>
      <c r="F53" s="28"/>
      <c r="G53" s="28"/>
      <c r="I53" s="28"/>
      <c r="K53" s="28"/>
      <c r="L53" s="28"/>
    </row>
    <row r="54" spans="1:12" ht="13.35" customHeight="1">
      <c r="B54" s="17">
        <v>1.8</v>
      </c>
      <c r="C54" s="43" t="s">
        <v>12</v>
      </c>
      <c r="F54" s="28"/>
      <c r="G54" s="28"/>
      <c r="I54" s="28"/>
      <c r="K54" s="28"/>
      <c r="L54" s="28"/>
    </row>
    <row r="55" spans="1:12" ht="13.35" customHeight="1">
      <c r="B55" s="8">
        <v>18</v>
      </c>
      <c r="C55" s="5" t="s">
        <v>35</v>
      </c>
      <c r="F55" s="28"/>
      <c r="G55" s="28"/>
      <c r="I55" s="28"/>
      <c r="K55" s="28"/>
      <c r="L55" s="28"/>
    </row>
    <row r="56" spans="1:12" ht="13.35" customHeight="1">
      <c r="B56" s="73" t="s">
        <v>26</v>
      </c>
      <c r="C56" s="5" t="s">
        <v>27</v>
      </c>
      <c r="D56" s="46">
        <v>0</v>
      </c>
      <c r="E56" s="46">
        <v>0</v>
      </c>
      <c r="F56" s="56">
        <v>5000</v>
      </c>
      <c r="G56" s="46">
        <v>0</v>
      </c>
      <c r="H56" s="56">
        <v>5000</v>
      </c>
      <c r="I56" s="46">
        <v>0</v>
      </c>
      <c r="J56" s="56">
        <v>15000</v>
      </c>
      <c r="K56" s="46">
        <v>0</v>
      </c>
      <c r="L56" s="56">
        <f>SUM(J56:K56)</f>
        <v>15000</v>
      </c>
    </row>
    <row r="57" spans="1:12" ht="13.35" customHeight="1">
      <c r="A57" s="21" t="s">
        <v>2</v>
      </c>
      <c r="B57" s="17">
        <v>1.8</v>
      </c>
      <c r="C57" s="43" t="s">
        <v>12</v>
      </c>
      <c r="D57" s="47">
        <f t="shared" ref="D57:L58" si="5">D56</f>
        <v>0</v>
      </c>
      <c r="E57" s="47">
        <f t="shared" si="5"/>
        <v>0</v>
      </c>
      <c r="F57" s="61">
        <f t="shared" si="5"/>
        <v>5000</v>
      </c>
      <c r="G57" s="47">
        <f t="shared" si="5"/>
        <v>0</v>
      </c>
      <c r="H57" s="61">
        <f t="shared" si="5"/>
        <v>5000</v>
      </c>
      <c r="I57" s="47">
        <f t="shared" si="5"/>
        <v>0</v>
      </c>
      <c r="J57" s="61">
        <f t="shared" si="5"/>
        <v>15000</v>
      </c>
      <c r="K57" s="47">
        <f t="shared" si="5"/>
        <v>0</v>
      </c>
      <c r="L57" s="61">
        <f t="shared" si="5"/>
        <v>15000</v>
      </c>
    </row>
    <row r="58" spans="1:12" ht="13.35" customHeight="1">
      <c r="A58" s="21" t="s">
        <v>2</v>
      </c>
      <c r="B58" s="16">
        <v>1</v>
      </c>
      <c r="C58" s="5" t="s">
        <v>34</v>
      </c>
      <c r="D58" s="47">
        <f t="shared" si="5"/>
        <v>0</v>
      </c>
      <c r="E58" s="47">
        <f t="shared" si="5"/>
        <v>0</v>
      </c>
      <c r="F58" s="61">
        <f t="shared" si="5"/>
        <v>5000</v>
      </c>
      <c r="G58" s="47">
        <f t="shared" si="5"/>
        <v>0</v>
      </c>
      <c r="H58" s="61">
        <f t="shared" si="5"/>
        <v>5000</v>
      </c>
      <c r="I58" s="47">
        <f t="shared" si="5"/>
        <v>0</v>
      </c>
      <c r="J58" s="61">
        <f t="shared" si="5"/>
        <v>15000</v>
      </c>
      <c r="K58" s="47">
        <f t="shared" si="5"/>
        <v>0</v>
      </c>
      <c r="L58" s="61">
        <f t="shared" si="5"/>
        <v>15000</v>
      </c>
    </row>
    <row r="59" spans="1:12" ht="25.5">
      <c r="A59" s="21" t="s">
        <v>2</v>
      </c>
      <c r="B59" s="14">
        <v>4859</v>
      </c>
      <c r="C59" s="14" t="s">
        <v>25</v>
      </c>
      <c r="D59" s="47">
        <f t="shared" ref="D59:L59" si="6">D56</f>
        <v>0</v>
      </c>
      <c r="E59" s="47">
        <f t="shared" si="6"/>
        <v>0</v>
      </c>
      <c r="F59" s="61">
        <f t="shared" si="6"/>
        <v>5000</v>
      </c>
      <c r="G59" s="47">
        <f t="shared" si="6"/>
        <v>0</v>
      </c>
      <c r="H59" s="61">
        <f t="shared" si="6"/>
        <v>5000</v>
      </c>
      <c r="I59" s="47">
        <f t="shared" si="6"/>
        <v>0</v>
      </c>
      <c r="J59" s="61">
        <f t="shared" si="6"/>
        <v>15000</v>
      </c>
      <c r="K59" s="47">
        <f t="shared" si="6"/>
        <v>0</v>
      </c>
      <c r="L59" s="61">
        <f t="shared" si="6"/>
        <v>15000</v>
      </c>
    </row>
    <row r="60" spans="1:12" ht="13.35" customHeight="1">
      <c r="A60" s="24" t="s">
        <v>2</v>
      </c>
      <c r="B60" s="25"/>
      <c r="C60" s="27" t="s">
        <v>24</v>
      </c>
      <c r="D60" s="47">
        <f t="shared" ref="D60:L60" si="7">D59</f>
        <v>0</v>
      </c>
      <c r="E60" s="47">
        <f t="shared" si="7"/>
        <v>0</v>
      </c>
      <c r="F60" s="61">
        <f t="shared" si="7"/>
        <v>5000</v>
      </c>
      <c r="G60" s="47">
        <f t="shared" si="7"/>
        <v>0</v>
      </c>
      <c r="H60" s="61">
        <f t="shared" si="7"/>
        <v>5000</v>
      </c>
      <c r="I60" s="47">
        <f t="shared" si="7"/>
        <v>0</v>
      </c>
      <c r="J60" s="61">
        <f t="shared" si="7"/>
        <v>15000</v>
      </c>
      <c r="K60" s="47">
        <f t="shared" si="7"/>
        <v>0</v>
      </c>
      <c r="L60" s="61">
        <f t="shared" si="7"/>
        <v>15000</v>
      </c>
    </row>
    <row r="61" spans="1:12" ht="13.35" customHeight="1">
      <c r="A61" s="24" t="s">
        <v>2</v>
      </c>
      <c r="B61" s="25"/>
      <c r="C61" s="27" t="s">
        <v>3</v>
      </c>
      <c r="D61" s="61">
        <f t="shared" ref="D61:L61" si="8">D60+D49</f>
        <v>32107</v>
      </c>
      <c r="E61" s="47">
        <f t="shared" si="8"/>
        <v>0</v>
      </c>
      <c r="F61" s="61">
        <f t="shared" si="8"/>
        <v>71864</v>
      </c>
      <c r="G61" s="47">
        <f t="shared" si="8"/>
        <v>0</v>
      </c>
      <c r="H61" s="61">
        <f t="shared" si="8"/>
        <v>71864</v>
      </c>
      <c r="I61" s="47">
        <f t="shared" si="8"/>
        <v>0</v>
      </c>
      <c r="J61" s="61">
        <f t="shared" si="8"/>
        <v>313800</v>
      </c>
      <c r="K61" s="47">
        <f t="shared" si="8"/>
        <v>0</v>
      </c>
      <c r="L61" s="61">
        <f t="shared" si="8"/>
        <v>313800</v>
      </c>
    </row>
    <row r="62" spans="1:12">
      <c r="F62" s="28"/>
      <c r="G62" s="28"/>
      <c r="I62" s="28"/>
      <c r="K62" s="28"/>
      <c r="L62" s="28"/>
    </row>
  </sheetData>
  <autoFilter ref="A15:L62"/>
  <mergeCells count="10">
    <mergeCell ref="A1:L1"/>
    <mergeCell ref="A2:L2"/>
    <mergeCell ref="D13:E13"/>
    <mergeCell ref="F13:G13"/>
    <mergeCell ref="H13:I13"/>
    <mergeCell ref="J13:L13"/>
    <mergeCell ref="F12:G12"/>
    <mergeCell ref="H12:I12"/>
    <mergeCell ref="J12:L12"/>
    <mergeCell ref="D12:E12"/>
  </mergeCells>
  <phoneticPr fontId="2" type="noConversion"/>
  <printOptions horizontalCentered="1"/>
  <pageMargins left="0.74803149606299202" right="0.39370078740157499" top="0.74803149606299202" bottom="0.90551181102362199" header="0.511811023622047" footer="0.59055118110236204"/>
  <pageSetup paperSize="9" firstPageNumber="70" orientation="landscape" blackAndWhite="1" useFirstPageNumber="1" r:id="rId1"/>
  <headerFooter alignWithMargins="0">
    <oddHeader xml:space="preserve">&amp;C   </oddHeader>
    <oddFooter>&amp;C&amp;"Times New Roman,Bold"   Vol-II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dem18</vt:lpstr>
      <vt:lpstr>'dem18'!i</vt:lpstr>
      <vt:lpstr>'dem18'!itcap</vt:lpstr>
      <vt:lpstr>'dem18'!Print_Area</vt:lpstr>
      <vt:lpstr>'dem18'!Print_Titles</vt:lpstr>
      <vt:lpstr>'dem18'!voted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2014-06-16T06:24:09Z</cp:lastPrinted>
  <dcterms:created xsi:type="dcterms:W3CDTF">2004-06-02T16:18:36Z</dcterms:created>
  <dcterms:modified xsi:type="dcterms:W3CDTF">2014-06-16T06:24:10Z</dcterms:modified>
</cp:coreProperties>
</file>