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20" yWindow="-240" windowWidth="7185" windowHeight="7320"/>
  </bookViews>
  <sheets>
    <sheet name="dem17" sheetId="4" r:id="rId1"/>
  </sheets>
  <externalReferences>
    <externalReference r:id="rId2"/>
  </externalReferences>
  <definedNames>
    <definedName name="__123Graph_D" hidden="1">'dem17'!#REF!</definedName>
    <definedName name="_Regression_Int" localSheetId="0" hidden="1">1</definedName>
    <definedName name="cap_pw" localSheetId="0">'dem17'!#REF!</definedName>
    <definedName name="charged">#REF!</definedName>
    <definedName name="da">#REF!</definedName>
    <definedName name="ee">#REF!</definedName>
    <definedName name="fishcap">[1]dem2!$D$657:$L$657</definedName>
    <definedName name="Fishrev">[1]dem2!$D$574:$L$574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'dem17'!$D$90:$L$90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utrition">#REF!</definedName>
    <definedName name="oges">#REF!</definedName>
    <definedName name="pension">#REF!</definedName>
    <definedName name="_xlnm.Print_Area" localSheetId="0">'dem17'!$A$1:$L$115</definedName>
    <definedName name="_xlnm.Print_Titles" localSheetId="0">'dem17'!$12:$15</definedName>
    <definedName name="pwcap" localSheetId="0">'dem17'!#REF!</definedName>
    <definedName name="rec" localSheetId="0">'dem17'!#REF!</definedName>
    <definedName name="reform">#REF!</definedName>
    <definedName name="revise" localSheetId="0">'dem17'!#REF!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'dem17'!$D$100:$L$100</definedName>
    <definedName name="summary" localSheetId="0">'dem17'!#REF!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'dem17'!$A$1:$L$102</definedName>
    <definedName name="Z_239EE218_578E_4317_BEED_14D5D7089E27_.wvu.PrintArea" localSheetId="0" hidden="1">'dem17'!$A$1:$L$101</definedName>
    <definedName name="Z_239EE218_578E_4317_BEED_14D5D7089E27_.wvu.PrintTitles" localSheetId="0" hidden="1">'dem17'!$12:$15</definedName>
    <definedName name="Z_302A3EA3_AE96_11D5_A646_0050BA3D7AFD_.wvu.FilterData" localSheetId="0" hidden="1">'dem17'!$A$1:$L$102</definedName>
    <definedName name="Z_302A3EA3_AE96_11D5_A646_0050BA3D7AFD_.wvu.PrintArea" localSheetId="0" hidden="1">'dem17'!$A$1:$L$101</definedName>
    <definedName name="Z_302A3EA3_AE96_11D5_A646_0050BA3D7AFD_.wvu.PrintTitles" localSheetId="0" hidden="1">'dem17'!$12:$15</definedName>
    <definedName name="Z_36DBA021_0ECB_11D4_8064_004005726899_.wvu.FilterData" localSheetId="0" hidden="1">'dem17'!$C$17:$C$101</definedName>
    <definedName name="Z_36DBA021_0ECB_11D4_8064_004005726899_.wvu.PrintArea" localSheetId="0" hidden="1">'dem17'!$A$1:$L$101</definedName>
    <definedName name="Z_36DBA021_0ECB_11D4_8064_004005726899_.wvu.PrintTitles" localSheetId="0" hidden="1">'dem17'!$12:$15</definedName>
    <definedName name="Z_93EBE921_AE91_11D5_8685_004005726899_.wvu.FilterData" localSheetId="0" hidden="1">'dem17'!$C$17:$C$101</definedName>
    <definedName name="Z_93EBE921_AE91_11D5_8685_004005726899_.wvu.PrintArea" localSheetId="0" hidden="1">'dem17'!$A$1:$L$101</definedName>
    <definedName name="Z_93EBE921_AE91_11D5_8685_004005726899_.wvu.PrintTitles" localSheetId="0" hidden="1">'dem17'!$12:$15</definedName>
    <definedName name="Z_94DA79C1_0FDE_11D5_9579_000021DAEEA2_.wvu.FilterData" localSheetId="0" hidden="1">'dem17'!$C$17:$C$101</definedName>
    <definedName name="Z_94DA79C1_0FDE_11D5_9579_000021DAEEA2_.wvu.PrintArea" localSheetId="0" hidden="1">'dem17'!$A$1:$L$101</definedName>
    <definedName name="Z_94DA79C1_0FDE_11D5_9579_000021DAEEA2_.wvu.PrintTitles" localSheetId="0" hidden="1">'dem17'!$12:$15</definedName>
    <definedName name="Z_B4CB0974_161F_11D5_8064_004005726899_.wvu.FilterData" localSheetId="0" hidden="1">'dem17'!$C$17:$C$101</definedName>
    <definedName name="Z_C868F8C3_16D7_11D5_A68D_81D6213F5331_.wvu.FilterData" localSheetId="0" hidden="1">'dem17'!$C$17:$C$101</definedName>
    <definedName name="Z_C868F8C3_16D7_11D5_A68D_81D6213F5331_.wvu.PrintArea" localSheetId="0" hidden="1">'dem17'!$A$1:$L$101</definedName>
    <definedName name="Z_C868F8C3_16D7_11D5_A68D_81D6213F5331_.wvu.PrintTitles" localSheetId="0" hidden="1">'dem17'!$12:$15</definedName>
    <definedName name="Z_E5DF37BD_125C_11D5_8DC4_D0F5D88B3549_.wvu.FilterData" localSheetId="0" hidden="1">'dem17'!$C$17:$C$101</definedName>
    <definedName name="Z_E5DF37BD_125C_11D5_8DC4_D0F5D88B3549_.wvu.PrintArea" localSheetId="0" hidden="1">'dem17'!$A$1:$L$101</definedName>
    <definedName name="Z_E5DF37BD_125C_11D5_8DC4_D0F5D88B3549_.wvu.PrintTitles" localSheetId="0" hidden="1">'dem17'!$12:$15</definedName>
    <definedName name="Z_F8ADACC1_164E_11D6_B603_000021DAEEA2_.wvu.FilterData" localSheetId="0" hidden="1">'dem17'!$C$17:$C$101</definedName>
    <definedName name="Z_F8ADACC1_164E_11D6_B603_000021DAEEA2_.wvu.PrintArea" localSheetId="0" hidden="1">'dem17'!$A$1:$L$101</definedName>
    <definedName name="Z_F8ADACC1_164E_11D6_B603_000021DAEEA2_.wvu.PrintTitles" localSheetId="0" hidden="1">'dem17'!$12:$15</definedName>
  </definedNames>
  <calcPr calcId="124519"/>
</workbook>
</file>

<file path=xl/calcChain.xml><?xml version="1.0" encoding="utf-8"?>
<calcChain xmlns="http://schemas.openxmlformats.org/spreadsheetml/2006/main">
  <c r="L108" i="4"/>
  <c r="L97"/>
  <c r="L96"/>
  <c r="L95"/>
  <c r="L86"/>
  <c r="L85"/>
  <c r="L84"/>
  <c r="L83"/>
  <c r="L77"/>
  <c r="L76"/>
  <c r="L75"/>
  <c r="L69"/>
  <c r="L68"/>
  <c r="L67"/>
  <c r="L63"/>
  <c r="L62"/>
  <c r="L61"/>
  <c r="L57"/>
  <c r="L56"/>
  <c r="L55"/>
  <c r="L51"/>
  <c r="L50"/>
  <c r="L49"/>
  <c r="L44"/>
  <c r="L43"/>
  <c r="L42"/>
  <c r="L41"/>
  <c r="L40"/>
  <c r="L35"/>
  <c r="L34"/>
  <c r="L33"/>
  <c r="L32"/>
  <c r="L24"/>
  <c r="L23"/>
  <c r="L22"/>
  <c r="I109"/>
  <c r="I110" s="1"/>
  <c r="I111" s="1"/>
  <c r="I112" s="1"/>
  <c r="I113" s="1"/>
  <c r="H109"/>
  <c r="H110" s="1"/>
  <c r="H111" s="1"/>
  <c r="H112" s="1"/>
  <c r="H113" s="1"/>
  <c r="G109"/>
  <c r="G110" s="1"/>
  <c r="G111" s="1"/>
  <c r="G112" s="1"/>
  <c r="G113" s="1"/>
  <c r="F109"/>
  <c r="F110" s="1"/>
  <c r="F111" s="1"/>
  <c r="F112" s="1"/>
  <c r="F113" s="1"/>
  <c r="E109"/>
  <c r="E110" s="1"/>
  <c r="E111" s="1"/>
  <c r="E112" s="1"/>
  <c r="E113" s="1"/>
  <c r="D109"/>
  <c r="D110" s="1"/>
  <c r="D111" s="1"/>
  <c r="D112" s="1"/>
  <c r="D113" s="1"/>
  <c r="I98"/>
  <c r="I99" s="1"/>
  <c r="H98"/>
  <c r="H100" s="1"/>
  <c r="G98"/>
  <c r="G99" s="1"/>
  <c r="F98"/>
  <c r="F100" s="1"/>
  <c r="E98"/>
  <c r="E100" s="1"/>
  <c r="D98"/>
  <c r="D99" s="1"/>
  <c r="I87"/>
  <c r="I88" s="1"/>
  <c r="H87"/>
  <c r="H88" s="1"/>
  <c r="G87"/>
  <c r="G88" s="1"/>
  <c r="F87"/>
  <c r="F88" s="1"/>
  <c r="E87"/>
  <c r="E88" s="1"/>
  <c r="D87"/>
  <c r="D88" s="1"/>
  <c r="I78"/>
  <c r="I79" s="1"/>
  <c r="H78"/>
  <c r="H79" s="1"/>
  <c r="G78"/>
  <c r="G79" s="1"/>
  <c r="F78"/>
  <c r="F79" s="1"/>
  <c r="E78"/>
  <c r="E79" s="1"/>
  <c r="D78"/>
  <c r="D79" s="1"/>
  <c r="I70"/>
  <c r="H70"/>
  <c r="G70"/>
  <c r="F70"/>
  <c r="E70"/>
  <c r="D70"/>
  <c r="I64"/>
  <c r="H64"/>
  <c r="G64"/>
  <c r="F64"/>
  <c r="E64"/>
  <c r="D64"/>
  <c r="I58"/>
  <c r="H58"/>
  <c r="G58"/>
  <c r="F58"/>
  <c r="E58"/>
  <c r="D58"/>
  <c r="I52"/>
  <c r="H52"/>
  <c r="G52"/>
  <c r="F52"/>
  <c r="E52"/>
  <c r="D52"/>
  <c r="I45"/>
  <c r="H45"/>
  <c r="G45"/>
  <c r="F45"/>
  <c r="E45"/>
  <c r="D45"/>
  <c r="I37"/>
  <c r="H37"/>
  <c r="G37"/>
  <c r="F37"/>
  <c r="E37"/>
  <c r="D37"/>
  <c r="I36"/>
  <c r="H36"/>
  <c r="G36"/>
  <c r="F36"/>
  <c r="E36"/>
  <c r="D36"/>
  <c r="I25"/>
  <c r="I26" s="1"/>
  <c r="I27" s="1"/>
  <c r="H25"/>
  <c r="H26" s="1"/>
  <c r="H27" s="1"/>
  <c r="G25"/>
  <c r="G26" s="1"/>
  <c r="G27" s="1"/>
  <c r="F25"/>
  <c r="F26" s="1"/>
  <c r="F27" s="1"/>
  <c r="E25"/>
  <c r="E26" s="1"/>
  <c r="E27" s="1"/>
  <c r="D25"/>
  <c r="D26" s="1"/>
  <c r="D27" s="1"/>
  <c r="G71" l="1"/>
  <c r="G89" s="1"/>
  <c r="G90" s="1"/>
  <c r="F71"/>
  <c r="F89" s="1"/>
  <c r="F90" s="1"/>
  <c r="F101" s="1"/>
  <c r="F114" s="1"/>
  <c r="E71"/>
  <c r="E89" s="1"/>
  <c r="E90" s="1"/>
  <c r="E101" s="1"/>
  <c r="E114" s="1"/>
  <c r="I71"/>
  <c r="I89" s="1"/>
  <c r="I90" s="1"/>
  <c r="D71"/>
  <c r="H71"/>
  <c r="H89" s="1"/>
  <c r="H90" s="1"/>
  <c r="H101" s="1"/>
  <c r="H114" s="1"/>
  <c r="D89"/>
  <c r="D90" s="1"/>
  <c r="F99"/>
  <c r="H99"/>
  <c r="D100"/>
  <c r="G100"/>
  <c r="I100"/>
  <c r="E99"/>
  <c r="K64"/>
  <c r="J64"/>
  <c r="D101" l="1"/>
  <c r="D114" s="1"/>
  <c r="G101"/>
  <c r="G114" s="1"/>
  <c r="I101"/>
  <c r="I114" s="1"/>
  <c r="L64"/>
  <c r="L70"/>
  <c r="K70"/>
  <c r="J70"/>
  <c r="J58"/>
  <c r="K58"/>
  <c r="L58"/>
  <c r="K109" l="1"/>
  <c r="K110" s="1"/>
  <c r="K111" s="1"/>
  <c r="K112" s="1"/>
  <c r="K113" s="1"/>
  <c r="K98"/>
  <c r="K100" s="1"/>
  <c r="K87"/>
  <c r="K88" s="1"/>
  <c r="K78"/>
  <c r="K79" s="1"/>
  <c r="K52"/>
  <c r="K71" s="1"/>
  <c r="K45"/>
  <c r="K37"/>
  <c r="K36"/>
  <c r="K25"/>
  <c r="K26" s="1"/>
  <c r="K27" s="1"/>
  <c r="L109"/>
  <c r="L110" s="1"/>
  <c r="L111" s="1"/>
  <c r="L112" s="1"/>
  <c r="L113" s="1"/>
  <c r="J45"/>
  <c r="J109"/>
  <c r="J110" s="1"/>
  <c r="J111" s="1"/>
  <c r="J112" s="1"/>
  <c r="J113" s="1"/>
  <c r="J87"/>
  <c r="J88" s="1"/>
  <c r="J78"/>
  <c r="J79" s="1"/>
  <c r="J52"/>
  <c r="J71" s="1"/>
  <c r="J37"/>
  <c r="J25"/>
  <c r="J26" s="1"/>
  <c r="J27" s="1"/>
  <c r="J98"/>
  <c r="J100" s="1"/>
  <c r="J36"/>
  <c r="K89" l="1"/>
  <c r="K90" s="1"/>
  <c r="K101" s="1"/>
  <c r="K114" s="1"/>
  <c r="K99"/>
  <c r="J89"/>
  <c r="J90" s="1"/>
  <c r="J101" s="1"/>
  <c r="J114" s="1"/>
  <c r="L52"/>
  <c r="L71" s="1"/>
  <c r="L98"/>
  <c r="L99" s="1"/>
  <c r="L45"/>
  <c r="L37"/>
  <c r="L25"/>
  <c r="L26" s="1"/>
  <c r="L27" s="1"/>
  <c r="L87"/>
  <c r="L88" s="1"/>
  <c r="L78"/>
  <c r="L79" s="1"/>
  <c r="L36"/>
  <c r="J99"/>
  <c r="F10"/>
  <c r="L89" l="1"/>
  <c r="L90" s="1"/>
  <c r="L100"/>
  <c r="L101" l="1"/>
  <c r="E10" s="1"/>
  <c r="G10" s="1"/>
  <c r="L114" l="1"/>
</calcChain>
</file>

<file path=xl/sharedStrings.xml><?xml version="1.0" encoding="utf-8"?>
<sst xmlns="http://schemas.openxmlformats.org/spreadsheetml/2006/main" count="186" uniqueCount="83">
  <si>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</si>
  <si>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</si>
  <si>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</si>
  <si>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</si>
  <si>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</si>
  <si>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</si>
  <si>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</si>
  <si>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</si>
  <si>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</si>
  <si>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</si>
  <si>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</si>
  <si>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</si>
  <si>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</si>
  <si>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</si>
  <si>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</si>
  <si>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</si>
  <si>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</si>
  <si>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</si>
  <si>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</si>
  <si>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</si>
  <si>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</si>
  <si>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</si>
  <si>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Others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</si>
  <si>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</si>
  <si>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</si>
  <si>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</si>
  <si>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</si>
  <si>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</si>
  <si>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</si>
  <si>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</si>
  <si>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</si>
  <si>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</si>
  <si>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</si>
  <si>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</si>
  <si>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</si>
  <si>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</si>
  <si>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</si>
  <si>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</si>
  <si>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</si>
  <si>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</si>
  <si>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</si>
  <si>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</si>
  <si>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</si>
  <si>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</si>
  <si>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</si>
  <si>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</si>
  <si>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</si>
  <si>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</si>
  <si>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</si>
  <si>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</si>
  <si>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</si>
  <si>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</si>
  <si>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Capital Outlay on Information and 
Publicity</t>
  </si>
  <si>
    <t>18.00.71</t>
  </si>
  <si>
    <t>B - Capital Account of Social Services (d) Capital Account of 
Information and Broadcasting</t>
  </si>
  <si>
    <t>Capital Outlay on Information and Publicity</t>
  </si>
  <si>
    <t>Direction and Administration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</si>
  <si>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</si>
  <si>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</si>
  <si>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</si>
  <si>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</si>
  <si>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</si>
  <si>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</si>
  <si>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(In Thousands of Rupees)</t>
  </si>
  <si>
    <t>Construction of Soochana Bhawan (SPA)</t>
  </si>
  <si>
    <t>60.00.50</t>
  </si>
  <si>
    <t>2014-15</t>
  </si>
  <si>
    <t>2015-16</t>
  </si>
  <si>
    <t>West District</t>
  </si>
  <si>
    <t>North District</t>
  </si>
  <si>
    <t>South District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</si>
  <si>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</si>
  <si>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</si>
  <si>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</si>
  <si>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</si>
  <si>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</si>
  <si>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</si>
  <si>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</si>
  <si>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</si>
  <si>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</si>
  <si>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Information and Public Relation 
Department</t>
  </si>
  <si>
    <t>2016-17</t>
  </si>
  <si>
    <t>I. Estimate of the amount required in the year ending 31st March, 2017 to defray the charges in respect of Information and Public Relation .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</si>
</sst>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00000#"/>
    <numFmt numFmtId="167" formatCode="0#.00#"/>
    <numFmt numFmtId="168" formatCode="00.000"/>
    <numFmt numFmtId="169" formatCode="0#.000"/>
    <numFmt numFmtId="170" formatCode="00.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</cellStyleXfs>
  <cellXfs count="106">
    <xf numFmtId="0" fontId="0" fillId="0" borderId="0" xfId="0"/>
    <xf numFmtId="0" fontId="3" fillId="2" borderId="0" xfId="2" applyFont="1" applyFill="1" applyBorder="1"/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right" vertical="top" wrapText="1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>
      <alignment horizontal="left"/>
    </xf>
    <xf numFmtId="0" fontId="4" fillId="2" borderId="0" xfId="2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2" applyFont="1" applyFill="1" applyBorder="1" applyAlignment="1" applyProtection="1">
      <alignment horizontal="center" vertical="top"/>
    </xf>
    <xf numFmtId="0" fontId="3" fillId="2" borderId="0" xfId="2" applyNumberFormat="1" applyFont="1" applyFill="1" applyBorder="1" applyAlignment="1" applyProtection="1">
      <alignment horizontal="center" vertical="top"/>
    </xf>
    <xf numFmtId="0" fontId="3" fillId="2" borderId="0" xfId="2" applyNumberFormat="1" applyFont="1" applyFill="1" applyBorder="1"/>
    <xf numFmtId="0" fontId="3" fillId="2" borderId="0" xfId="2" applyFont="1" applyFill="1" applyBorder="1" applyAlignment="1">
      <alignment horizontal="left" vertical="top" wrapText="1"/>
    </xf>
    <xf numFmtId="0" fontId="4" fillId="2" borderId="0" xfId="2" applyNumberFormat="1" applyFont="1" applyFill="1" applyBorder="1"/>
    <xf numFmtId="0" fontId="4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 applyProtection="1">
      <alignment horizontal="left"/>
    </xf>
    <xf numFmtId="0" fontId="3" fillId="2" borderId="0" xfId="5" applyFont="1" applyFill="1" applyAlignment="1">
      <alignment horizontal="left" vertical="top" wrapText="1"/>
    </xf>
    <xf numFmtId="0" fontId="3" fillId="2" borderId="0" xfId="5" applyFont="1" applyFill="1" applyAlignment="1">
      <alignment horizontal="right" vertical="top" wrapText="1"/>
    </xf>
    <xf numFmtId="0" fontId="3" fillId="2" borderId="1" xfId="3" applyFont="1" applyFill="1" applyBorder="1"/>
    <xf numFmtId="0" fontId="3" fillId="2" borderId="1" xfId="3" applyNumberFormat="1" applyFont="1" applyFill="1" applyBorder="1"/>
    <xf numFmtId="0" fontId="3" fillId="2" borderId="1" xfId="3" applyNumberFormat="1" applyFont="1" applyFill="1" applyBorder="1" applyAlignment="1" applyProtection="1">
      <alignment horizontal="left"/>
    </xf>
    <xf numFmtId="0" fontId="5" fillId="2" borderId="1" xfId="3" applyNumberFormat="1" applyFont="1" applyFill="1" applyBorder="1" applyAlignment="1" applyProtection="1">
      <alignment horizontal="left"/>
    </xf>
    <xf numFmtId="0" fontId="5" fillId="2" borderId="1" xfId="3" applyNumberFormat="1" applyFont="1" applyFill="1" applyBorder="1"/>
    <xf numFmtId="0" fontId="6" fillId="2" borderId="1" xfId="3" applyNumberFormat="1" applyFont="1" applyFill="1" applyBorder="1" applyAlignment="1" applyProtection="1">
      <alignment horizontal="right"/>
    </xf>
    <xf numFmtId="0" fontId="3" fillId="2" borderId="0" xfId="2" applyFont="1" applyFill="1"/>
    <xf numFmtId="0" fontId="3" fillId="2" borderId="2" xfId="4" applyFont="1" applyFill="1" applyBorder="1" applyAlignment="1" applyProtection="1">
      <alignment horizontal="left" vertical="top" wrapText="1"/>
    </xf>
    <xf numFmtId="0" fontId="3" fillId="2" borderId="2" xfId="4" applyFont="1" applyFill="1" applyBorder="1" applyAlignment="1" applyProtection="1">
      <alignment horizontal="right" vertical="top" wrapText="1"/>
    </xf>
    <xf numFmtId="0" fontId="3" fillId="2" borderId="0" xfId="3" applyFont="1" applyFill="1" applyBorder="1" applyAlignment="1" applyProtection="1">
      <alignment horizontal="left"/>
    </xf>
    <xf numFmtId="0" fontId="3" fillId="2" borderId="0" xfId="4" applyFont="1" applyFill="1" applyProtection="1"/>
    <xf numFmtId="0" fontId="3" fillId="2" borderId="0" xfId="4" applyFont="1" applyFill="1" applyBorder="1" applyAlignment="1" applyProtection="1">
      <alignment horizontal="left" vertical="top" wrapText="1"/>
    </xf>
    <xf numFmtId="0" fontId="3" fillId="2" borderId="0" xfId="4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 vertical="top" wrapText="1"/>
    </xf>
    <xf numFmtId="0" fontId="3" fillId="2" borderId="1" xfId="4" applyFont="1" applyFill="1" applyBorder="1" applyAlignment="1" applyProtection="1">
      <alignment horizontal="right" vertical="top" wrapText="1"/>
    </xf>
    <xf numFmtId="0" fontId="3" fillId="2" borderId="1" xfId="3" applyFont="1" applyFill="1" applyBorder="1" applyAlignment="1" applyProtection="1">
      <alignment horizontal="left"/>
    </xf>
    <xf numFmtId="0" fontId="3" fillId="2" borderId="1" xfId="3" applyNumberFormat="1" applyFont="1" applyFill="1" applyBorder="1" applyAlignment="1" applyProtection="1">
      <alignment horizontal="right"/>
    </xf>
    <xf numFmtId="0" fontId="3" fillId="2" borderId="0" xfId="3" applyNumberFormat="1" applyFont="1" applyFill="1" applyBorder="1" applyAlignment="1" applyProtection="1">
      <alignment horizontal="right"/>
    </xf>
    <xf numFmtId="0" fontId="4" fillId="2" borderId="0" xfId="2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Border="1" applyAlignment="1" applyProtection="1">
      <alignment horizontal="right"/>
    </xf>
    <xf numFmtId="0" fontId="4" fillId="2" borderId="0" xfId="2" applyFont="1" applyFill="1" applyBorder="1" applyAlignment="1">
      <alignment horizontal="right" vertical="top" wrapText="1"/>
    </xf>
    <xf numFmtId="0" fontId="3" fillId="2" borderId="0" xfId="2" applyNumberFormat="1" applyFont="1" applyFill="1" applyBorder="1" applyAlignment="1" applyProtection="1">
      <alignment horizontal="left"/>
    </xf>
    <xf numFmtId="165" fontId="3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167" fontId="4" fillId="2" borderId="0" xfId="2" applyNumberFormat="1" applyFont="1" applyFill="1" applyBorder="1" applyAlignment="1">
      <alignment horizontal="right" vertical="top" wrapText="1"/>
    </xf>
    <xf numFmtId="166" fontId="3" fillId="2" borderId="0" xfId="2" applyNumberFormat="1" applyFont="1" applyFill="1" applyBorder="1" applyAlignment="1">
      <alignment horizontal="right" vertical="top" wrapText="1"/>
    </xf>
    <xf numFmtId="164" fontId="3" fillId="2" borderId="0" xfId="1" applyFont="1" applyFill="1" applyBorder="1" applyAlignment="1" applyProtection="1">
      <alignment horizontal="right" wrapText="1"/>
    </xf>
    <xf numFmtId="164" fontId="3" fillId="2" borderId="0" xfId="1" applyFont="1" applyFill="1" applyBorder="1" applyAlignment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164" fontId="3" fillId="2" borderId="3" xfId="1" applyFont="1" applyFill="1" applyBorder="1" applyAlignment="1">
      <alignment horizontal="right" wrapText="1"/>
    </xf>
    <xf numFmtId="0" fontId="3" fillId="2" borderId="3" xfId="2" applyNumberFormat="1" applyFont="1" applyFill="1" applyBorder="1" applyAlignment="1">
      <alignment horizontal="right" wrapText="1"/>
    </xf>
    <xf numFmtId="164" fontId="3" fillId="2" borderId="3" xfId="1" applyFont="1" applyFill="1" applyBorder="1" applyAlignment="1" applyProtection="1">
      <alignment horizontal="right" wrapText="1"/>
    </xf>
    <xf numFmtId="0" fontId="3" fillId="2" borderId="3" xfId="2" applyNumberFormat="1" applyFont="1" applyFill="1" applyBorder="1" applyAlignment="1" applyProtection="1">
      <alignment horizontal="right" wrapText="1"/>
    </xf>
    <xf numFmtId="0" fontId="3" fillId="2" borderId="0" xfId="2" applyNumberFormat="1" applyFont="1" applyFill="1" applyBorder="1" applyProtection="1"/>
    <xf numFmtId="0" fontId="3" fillId="2" borderId="1" xfId="2" applyFont="1" applyFill="1" applyBorder="1" applyAlignment="1">
      <alignment vertical="top" wrapText="1"/>
    </xf>
    <xf numFmtId="0" fontId="3" fillId="2" borderId="1" xfId="2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vertical="top" wrapText="1"/>
    </xf>
    <xf numFmtId="170" fontId="3" fillId="2" borderId="0" xfId="2" applyNumberFormat="1" applyFont="1" applyFill="1" applyBorder="1" applyAlignment="1">
      <alignment horizontal="right" vertical="top" wrapText="1"/>
    </xf>
    <xf numFmtId="0" fontId="3" fillId="2" borderId="1" xfId="2" applyNumberFormat="1" applyFont="1" applyFill="1" applyBorder="1" applyAlignment="1" applyProtection="1">
      <alignment horizontal="right"/>
    </xf>
    <xf numFmtId="0" fontId="3" fillId="2" borderId="0" xfId="2" applyNumberFormat="1" applyFont="1" applyFill="1" applyBorder="1" applyAlignment="1" applyProtection="1">
      <alignment horizontal="right" wrapText="1"/>
    </xf>
    <xf numFmtId="0" fontId="3" fillId="2" borderId="0" xfId="6" applyFont="1" applyFill="1" applyAlignment="1">
      <alignment horizontal="right" vertical="top" wrapText="1"/>
    </xf>
    <xf numFmtId="0" fontId="3" fillId="2" borderId="0" xfId="6" applyFont="1" applyFill="1" applyAlignment="1" applyProtection="1">
      <alignment horizontal="left" vertical="top" wrapText="1"/>
    </xf>
    <xf numFmtId="0" fontId="3" fillId="2" borderId="0" xfId="6" applyFont="1" applyFill="1" applyBorder="1" applyAlignment="1">
      <alignment horizontal="right" vertical="top" wrapText="1"/>
    </xf>
    <xf numFmtId="0" fontId="3" fillId="2" borderId="0" xfId="6" applyFont="1" applyFill="1" applyBorder="1" applyAlignment="1" applyProtection="1">
      <alignment horizontal="left" vertical="top" wrapText="1"/>
    </xf>
    <xf numFmtId="167" fontId="4" fillId="2" borderId="1" xfId="2" applyNumberFormat="1" applyFont="1" applyFill="1" applyBorder="1" applyAlignment="1">
      <alignment horizontal="right" vertical="top" wrapText="1"/>
    </xf>
    <xf numFmtId="0" fontId="4" fillId="2" borderId="1" xfId="2" applyFont="1" applyFill="1" applyBorder="1" applyAlignment="1" applyProtection="1">
      <alignment horizontal="left" vertical="top" wrapText="1"/>
    </xf>
    <xf numFmtId="169" fontId="4" fillId="2" borderId="0" xfId="2" applyNumberFormat="1" applyFont="1" applyFill="1" applyBorder="1" applyAlignment="1">
      <alignment horizontal="right" vertical="top" wrapText="1"/>
    </xf>
    <xf numFmtId="0" fontId="3" fillId="2" borderId="3" xfId="1" applyNumberFormat="1" applyFont="1" applyFill="1" applyBorder="1" applyAlignment="1" applyProtection="1">
      <alignment horizontal="right" wrapText="1"/>
    </xf>
    <xf numFmtId="168" fontId="4" fillId="2" borderId="0" xfId="2" applyNumberFormat="1" applyFont="1" applyFill="1" applyBorder="1" applyAlignment="1">
      <alignment horizontal="right" vertical="top" wrapText="1"/>
    </xf>
    <xf numFmtId="164" fontId="3" fillId="2" borderId="1" xfId="1" applyFont="1" applyFill="1" applyBorder="1" applyAlignment="1" applyProtection="1">
      <alignment horizontal="right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horizontal="right" vertical="top" wrapText="1"/>
    </xf>
    <xf numFmtId="0" fontId="4" fillId="2" borderId="0" xfId="2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wrapText="1"/>
    </xf>
    <xf numFmtId="4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right"/>
    </xf>
    <xf numFmtId="4" fontId="3" fillId="2" borderId="0" xfId="2" applyNumberFormat="1" applyFont="1" applyFill="1" applyBorder="1"/>
    <xf numFmtId="0" fontId="4" fillId="2" borderId="0" xfId="0" applyFont="1" applyFill="1" applyBorder="1" applyAlignment="1">
      <alignment horizontal="right"/>
    </xf>
    <xf numFmtId="4" fontId="4" fillId="2" borderId="0" xfId="0" applyNumberFormat="1" applyFont="1" applyFill="1" applyBorder="1"/>
    <xf numFmtId="0" fontId="3" fillId="2" borderId="3" xfId="1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wrapText="1"/>
    </xf>
    <xf numFmtId="0" fontId="4" fillId="2" borderId="3" xfId="2" applyFont="1" applyFill="1" applyBorder="1"/>
    <xf numFmtId="0" fontId="4" fillId="2" borderId="3" xfId="2" applyFont="1" applyFill="1" applyBorder="1" applyAlignment="1">
      <alignment horizontal="right" vertical="top" wrapText="1"/>
    </xf>
    <xf numFmtId="0" fontId="3" fillId="2" borderId="2" xfId="2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2" borderId="2" xfId="2" applyFont="1" applyFill="1" applyBorder="1"/>
    <xf numFmtId="0" fontId="3" fillId="2" borderId="2" xfId="2" applyNumberFormat="1" applyFont="1" applyFill="1" applyBorder="1"/>
    <xf numFmtId="0" fontId="3" fillId="2" borderId="0" xfId="1" applyNumberFormat="1" applyFont="1" applyFill="1" applyBorder="1" applyAlignment="1">
      <alignment horizontal="right" wrapText="1"/>
    </xf>
    <xf numFmtId="0" fontId="3" fillId="2" borderId="0" xfId="2" applyNumberFormat="1" applyFont="1" applyFill="1" applyBorder="1" applyAlignment="1">
      <alignment horizontal="right" wrapText="1"/>
    </xf>
    <xf numFmtId="0" fontId="3" fillId="2" borderId="1" xfId="1" applyNumberFormat="1" applyFont="1" applyFill="1" applyBorder="1" applyAlignment="1" applyProtection="1">
      <alignment horizontal="right" wrapText="1"/>
    </xf>
    <xf numFmtId="0" fontId="3" fillId="2" borderId="1" xfId="1" applyNumberFormat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right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4" fillId="2" borderId="1" xfId="2" applyFont="1" applyFill="1" applyBorder="1" applyAlignment="1">
      <alignment horizontal="right" vertical="top" wrapText="1"/>
    </xf>
    <xf numFmtId="0" fontId="3" fillId="2" borderId="0" xfId="3" applyNumberFormat="1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3" fillId="2" borderId="2" xfId="3" applyNumberFormat="1" applyFont="1" applyFill="1" applyBorder="1" applyAlignment="1" applyProtection="1">
      <alignment horizontal="center"/>
    </xf>
    <xf numFmtId="0" fontId="3" fillId="2" borderId="0" xfId="2" applyFont="1" applyFill="1" applyBorder="1" applyAlignment="1">
      <alignment horizontal="right" wrapText="1"/>
    </xf>
    <xf numFmtId="0" fontId="3" fillId="2" borderId="0" xfId="0" applyFont="1" applyFill="1" applyBorder="1" applyAlignment="1"/>
  </cellXfs>
  <cellStyles count="7">
    <cellStyle name="Comma" xfId="1" builtinId="3"/>
    <cellStyle name="Normal" xfId="0" builtinId="0"/>
    <cellStyle name="Normal_budget 2004-05_2.6.04" xfId="6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38100</xdr:colOff>
      <xdr:row>16</xdr:row>
      <xdr:rowOff>89535</xdr:rowOff>
    </xdr:from>
    <xdr:to>
      <xdr:col>12</xdr:col>
      <xdr:colOff>228600</xdr:colOff>
      <xdr:row>18</xdr:row>
      <xdr:rowOff>137160</xdr:rowOff>
    </xdr:to>
    <xdr:sp macro="" textlink="">
      <xdr:nvSpPr>
        <xdr:cNvPr id="1032" name="Text Box 8" hidden="1"/>
        <xdr:cNvSpPr txBox="1">
          <a:spLocks noChangeArrowheads="1"/>
        </xdr:cNvSpPr>
      </xdr:nvSpPr>
      <xdr:spPr bwMode="auto">
        <a:xfrm>
          <a:off x="7353300" y="2990850"/>
          <a:ext cx="1362075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38100</xdr:colOff>
      <xdr:row>24</xdr:row>
      <xdr:rowOff>68580</xdr:rowOff>
    </xdr:from>
    <xdr:to>
      <xdr:col>12</xdr:col>
      <xdr:colOff>228600</xdr:colOff>
      <xdr:row>28</xdr:row>
      <xdr:rowOff>125730</xdr:rowOff>
    </xdr:to>
    <xdr:sp macro="" textlink="">
      <xdr:nvSpPr>
        <xdr:cNvPr id="1033" name="Text Box 9" hidden="1"/>
        <xdr:cNvSpPr txBox="1">
          <a:spLocks noChangeArrowheads="1"/>
        </xdr:cNvSpPr>
      </xdr:nvSpPr>
      <xdr:spPr bwMode="auto">
        <a:xfrm>
          <a:off x="7353300" y="4295775"/>
          <a:ext cx="1362075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38100</xdr:colOff>
      <xdr:row>34</xdr:row>
      <xdr:rowOff>97155</xdr:rowOff>
    </xdr:from>
    <xdr:to>
      <xdr:col>12</xdr:col>
      <xdr:colOff>228600</xdr:colOff>
      <xdr:row>39</xdr:row>
      <xdr:rowOff>40925</xdr:rowOff>
    </xdr:to>
    <xdr:sp macro="" textlink="">
      <xdr:nvSpPr>
        <xdr:cNvPr id="1034" name="Text Box 10" hidden="1"/>
        <xdr:cNvSpPr txBox="1">
          <a:spLocks noChangeArrowheads="1"/>
        </xdr:cNvSpPr>
      </xdr:nvSpPr>
      <xdr:spPr bwMode="auto">
        <a:xfrm>
          <a:off x="7353300" y="5857875"/>
          <a:ext cx="136207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" transitionEvaluation="1" codeName="Sheet1"/>
  <dimension ref="A1:L115"/>
  <sheetViews>
    <sheetView tabSelected="1" view="pageBreakPreview" topLeftCell="A5" zoomScaleSheetLayoutView="100" workbookViewId="0">
      <selection activeCell="E20" sqref="E20"/>
    </sheetView>
  </sheetViews>
  <sheetFormatPr defaultColWidth="11" defaultRowHeight="12.75"/>
  <cols>
    <col min="1" max="1" width="6.42578125" style="2" customWidth="1"/>
    <col min="2" max="2" width="8.140625" style="3" customWidth="1"/>
    <col min="3" max="3" width="34.5703125" style="1" customWidth="1"/>
    <col min="4" max="4" width="8.5703125" style="12" customWidth="1"/>
    <col min="5" max="5" width="9.42578125" style="12" customWidth="1"/>
    <col min="6" max="6" width="8.42578125" style="1" customWidth="1"/>
    <col min="7" max="7" width="8.5703125" style="1" customWidth="1"/>
    <col min="8" max="8" width="8.5703125" style="12" customWidth="1"/>
    <col min="9" max="9" width="8.42578125" style="12" customWidth="1"/>
    <col min="10" max="10" width="8.5703125" style="12" customWidth="1"/>
    <col min="11" max="11" width="9.140625" style="1" customWidth="1"/>
    <col min="12" max="12" width="8.42578125" style="12" customWidth="1"/>
    <col min="13" max="16384" width="11" style="1"/>
  </cols>
  <sheetData>
    <row r="1" spans="1:12" ht="14.1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4.1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1" customHeight="1">
      <c r="C3" s="4"/>
      <c r="D3" s="5"/>
      <c r="E3" s="5"/>
      <c r="F3" s="4"/>
      <c r="G3" s="4"/>
      <c r="H3" s="5"/>
      <c r="I3" s="5"/>
      <c r="J3" s="5"/>
      <c r="K3" s="4"/>
      <c r="L3" s="5"/>
    </row>
    <row r="4" spans="1:12" ht="14.1" customHeight="1">
      <c r="C4" s="4"/>
      <c r="D4" s="6" t="s">
        <v>45</v>
      </c>
      <c r="E4" s="5">
        <v>2220</v>
      </c>
      <c r="F4" s="7" t="s">
        <v>1</v>
      </c>
      <c r="G4" s="4"/>
      <c r="H4" s="5"/>
      <c r="I4" s="5"/>
      <c r="J4" s="5"/>
      <c r="K4" s="4"/>
      <c r="L4" s="5"/>
    </row>
    <row r="5" spans="1:12" ht="14.1" customHeight="1">
      <c r="C5" s="4"/>
      <c r="D5" s="6" t="s">
        <v>2</v>
      </c>
      <c r="E5" s="5">
        <v>2251</v>
      </c>
      <c r="F5" s="7" t="s">
        <v>3</v>
      </c>
      <c r="G5" s="4"/>
      <c r="H5" s="5"/>
      <c r="I5" s="5"/>
      <c r="J5" s="5"/>
      <c r="K5" s="4"/>
      <c r="L5" s="5"/>
    </row>
    <row r="6" spans="1:12" ht="26.1" customHeight="1">
      <c r="B6" s="104" t="s">
        <v>54</v>
      </c>
      <c r="C6" s="105"/>
      <c r="D6" s="105"/>
      <c r="E6" s="8">
        <v>4220</v>
      </c>
      <c r="F6" s="9" t="s">
        <v>55</v>
      </c>
      <c r="G6" s="10"/>
      <c r="H6" s="11"/>
      <c r="I6" s="11"/>
      <c r="J6" s="11"/>
      <c r="K6" s="4"/>
      <c r="L6" s="5"/>
    </row>
    <row r="7" spans="1:12" ht="11.45" customHeight="1">
      <c r="B7" s="98"/>
      <c r="C7" s="99"/>
      <c r="D7" s="99"/>
      <c r="E7" s="8"/>
      <c r="F7" s="9"/>
      <c r="G7" s="10"/>
      <c r="H7" s="11"/>
      <c r="I7" s="11"/>
      <c r="J7" s="11"/>
      <c r="K7" s="97"/>
      <c r="L7" s="5"/>
    </row>
    <row r="8" spans="1:12" ht="14.1" customHeight="1">
      <c r="A8" s="7" t="s">
        <v>82</v>
      </c>
    </row>
    <row r="9" spans="1:12" ht="14.1" customHeight="1">
      <c r="A9" s="13"/>
      <c r="D9" s="14"/>
      <c r="E9" s="5" t="s">
        <v>46</v>
      </c>
      <c r="F9" s="4" t="s">
        <v>47</v>
      </c>
      <c r="G9" s="4" t="s">
        <v>11</v>
      </c>
    </row>
    <row r="10" spans="1:12" ht="14.1" customHeight="1">
      <c r="A10" s="13"/>
      <c r="D10" s="15" t="s">
        <v>4</v>
      </c>
      <c r="E10" s="5">
        <f>L101</f>
        <v>100011</v>
      </c>
      <c r="F10" s="96">
        <f>L113</f>
        <v>3949</v>
      </c>
      <c r="G10" s="5">
        <f>F10+E10</f>
        <v>103960</v>
      </c>
      <c r="K10" s="12"/>
    </row>
    <row r="11" spans="1:12" ht="14.1" customHeight="1">
      <c r="A11" s="16" t="s">
        <v>44</v>
      </c>
      <c r="F11" s="12"/>
      <c r="G11" s="12"/>
      <c r="K11" s="12"/>
    </row>
    <row r="12" spans="1:12" s="25" customFormat="1" ht="21" customHeight="1">
      <c r="A12" s="17"/>
      <c r="B12" s="18"/>
      <c r="C12" s="19"/>
      <c r="D12" s="20"/>
      <c r="E12" s="20"/>
      <c r="F12" s="20"/>
      <c r="G12" s="20"/>
      <c r="H12" s="20"/>
      <c r="I12" s="21"/>
      <c r="J12" s="22"/>
      <c r="K12" s="23"/>
      <c r="L12" s="24" t="s">
        <v>63</v>
      </c>
    </row>
    <row r="13" spans="1:12" s="29" customFormat="1" ht="14.45" customHeight="1">
      <c r="A13" s="26"/>
      <c r="B13" s="27"/>
      <c r="C13" s="28"/>
      <c r="D13" s="103" t="s">
        <v>5</v>
      </c>
      <c r="E13" s="103"/>
      <c r="F13" s="101" t="s">
        <v>6</v>
      </c>
      <c r="G13" s="101"/>
      <c r="H13" s="101" t="s">
        <v>7</v>
      </c>
      <c r="I13" s="101"/>
      <c r="J13" s="101" t="s">
        <v>6</v>
      </c>
      <c r="K13" s="101"/>
      <c r="L13" s="101"/>
    </row>
    <row r="14" spans="1:12" s="29" customFormat="1">
      <c r="A14" s="30"/>
      <c r="B14" s="31"/>
      <c r="C14" s="28" t="s">
        <v>8</v>
      </c>
      <c r="D14" s="101" t="s">
        <v>66</v>
      </c>
      <c r="E14" s="101"/>
      <c r="F14" s="101" t="s">
        <v>67</v>
      </c>
      <c r="G14" s="101"/>
      <c r="H14" s="101" t="s">
        <v>67</v>
      </c>
      <c r="I14" s="101"/>
      <c r="J14" s="101" t="s">
        <v>81</v>
      </c>
      <c r="K14" s="101"/>
      <c r="L14" s="101"/>
    </row>
    <row r="15" spans="1:12" s="29" customFormat="1">
      <c r="A15" s="32"/>
      <c r="B15" s="33"/>
      <c r="C15" s="34"/>
      <c r="D15" s="35" t="s">
        <v>9</v>
      </c>
      <c r="E15" s="35" t="s">
        <v>10</v>
      </c>
      <c r="F15" s="35" t="s">
        <v>9</v>
      </c>
      <c r="G15" s="35" t="s">
        <v>10</v>
      </c>
      <c r="H15" s="35" t="s">
        <v>9</v>
      </c>
      <c r="I15" s="35" t="s">
        <v>10</v>
      </c>
      <c r="J15" s="35" t="s">
        <v>9</v>
      </c>
      <c r="K15" s="35" t="s">
        <v>10</v>
      </c>
      <c r="L15" s="35" t="s">
        <v>11</v>
      </c>
    </row>
    <row r="16" spans="1:12" s="29" customFormat="1" ht="9.6" customHeight="1">
      <c r="A16" s="30"/>
      <c r="B16" s="31"/>
      <c r="C16" s="28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4.45" customHeight="1">
      <c r="C17" s="37" t="s">
        <v>12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1:12">
      <c r="A18" s="2" t="s">
        <v>13</v>
      </c>
      <c r="B18" s="39">
        <v>2220</v>
      </c>
      <c r="C18" s="37" t="s">
        <v>1</v>
      </c>
      <c r="F18" s="40"/>
      <c r="G18" s="40"/>
      <c r="J18" s="40"/>
      <c r="K18" s="40"/>
    </row>
    <row r="19" spans="1:12">
      <c r="B19" s="41">
        <v>1</v>
      </c>
      <c r="C19" s="42" t="s">
        <v>14</v>
      </c>
      <c r="F19" s="12"/>
      <c r="G19" s="12"/>
      <c r="K19" s="12"/>
    </row>
    <row r="20" spans="1:12">
      <c r="B20" s="43">
        <v>1.0009999999999999</v>
      </c>
      <c r="C20" s="37" t="s">
        <v>56</v>
      </c>
      <c r="F20" s="12"/>
      <c r="G20" s="12"/>
      <c r="K20" s="12"/>
    </row>
    <row r="21" spans="1:12">
      <c r="B21" s="41">
        <v>60</v>
      </c>
      <c r="C21" s="42" t="s">
        <v>15</v>
      </c>
      <c r="F21" s="12"/>
      <c r="G21" s="12"/>
      <c r="K21" s="12"/>
    </row>
    <row r="22" spans="1:12">
      <c r="B22" s="44" t="s">
        <v>16</v>
      </c>
      <c r="C22" s="42" t="s">
        <v>17</v>
      </c>
      <c r="D22" s="45">
        <v>0</v>
      </c>
      <c r="E22" s="59">
        <v>600</v>
      </c>
      <c r="F22" s="45">
        <v>0</v>
      </c>
      <c r="G22" s="59">
        <v>762</v>
      </c>
      <c r="H22" s="45">
        <v>0</v>
      </c>
      <c r="I22" s="59">
        <v>762</v>
      </c>
      <c r="J22" s="45">
        <v>0</v>
      </c>
      <c r="K22" s="59">
        <v>820</v>
      </c>
      <c r="L22" s="38">
        <f>SUM(J22:K22)</f>
        <v>820</v>
      </c>
    </row>
    <row r="23" spans="1:12">
      <c r="B23" s="44" t="s">
        <v>18</v>
      </c>
      <c r="C23" s="42" t="s">
        <v>19</v>
      </c>
      <c r="D23" s="45">
        <v>0</v>
      </c>
      <c r="E23" s="59">
        <v>22</v>
      </c>
      <c r="F23" s="45">
        <v>0</v>
      </c>
      <c r="G23" s="59">
        <v>24</v>
      </c>
      <c r="H23" s="45">
        <v>0</v>
      </c>
      <c r="I23" s="59">
        <v>24</v>
      </c>
      <c r="J23" s="45">
        <v>0</v>
      </c>
      <c r="K23" s="59">
        <v>24</v>
      </c>
      <c r="L23" s="38">
        <f>SUM(J23:K23)</f>
        <v>24</v>
      </c>
    </row>
    <row r="24" spans="1:12">
      <c r="B24" s="44" t="s">
        <v>65</v>
      </c>
      <c r="C24" s="2" t="s">
        <v>23</v>
      </c>
      <c r="D24" s="47">
        <v>2999</v>
      </c>
      <c r="E24" s="45">
        <v>0</v>
      </c>
      <c r="F24" s="46">
        <v>0</v>
      </c>
      <c r="G24" s="45">
        <v>0</v>
      </c>
      <c r="H24" s="46">
        <v>0</v>
      </c>
      <c r="I24" s="45">
        <v>0</v>
      </c>
      <c r="J24" s="91">
        <v>3000</v>
      </c>
      <c r="K24" s="45">
        <v>0</v>
      </c>
      <c r="L24" s="47">
        <f>SUM(J24:K24)</f>
        <v>3000</v>
      </c>
    </row>
    <row r="25" spans="1:12" ht="11.25" customHeight="1">
      <c r="A25" s="2" t="s">
        <v>11</v>
      </c>
      <c r="B25" s="41">
        <v>60</v>
      </c>
      <c r="C25" s="42" t="s">
        <v>15</v>
      </c>
      <c r="D25" s="49">
        <f t="shared" ref="D25:L25" si="0">SUM(D22:D24)</f>
        <v>2999</v>
      </c>
      <c r="E25" s="49">
        <f t="shared" si="0"/>
        <v>622</v>
      </c>
      <c r="F25" s="48">
        <f t="shared" si="0"/>
        <v>0</v>
      </c>
      <c r="G25" s="49">
        <f t="shared" si="0"/>
        <v>786</v>
      </c>
      <c r="H25" s="48">
        <f t="shared" si="0"/>
        <v>0</v>
      </c>
      <c r="I25" s="49">
        <f t="shared" si="0"/>
        <v>786</v>
      </c>
      <c r="J25" s="83">
        <f t="shared" si="0"/>
        <v>3000</v>
      </c>
      <c r="K25" s="49">
        <f t="shared" si="0"/>
        <v>844</v>
      </c>
      <c r="L25" s="49">
        <f t="shared" si="0"/>
        <v>3844</v>
      </c>
    </row>
    <row r="26" spans="1:12">
      <c r="A26" s="2" t="s">
        <v>11</v>
      </c>
      <c r="B26" s="43">
        <v>1.0009999999999999</v>
      </c>
      <c r="C26" s="37" t="s">
        <v>56</v>
      </c>
      <c r="D26" s="49">
        <f t="shared" ref="D26:L27" si="1">D25</f>
        <v>2999</v>
      </c>
      <c r="E26" s="49">
        <f t="shared" si="1"/>
        <v>622</v>
      </c>
      <c r="F26" s="48">
        <f t="shared" si="1"/>
        <v>0</v>
      </c>
      <c r="G26" s="49">
        <f t="shared" si="1"/>
        <v>786</v>
      </c>
      <c r="H26" s="48">
        <f t="shared" si="1"/>
        <v>0</v>
      </c>
      <c r="I26" s="49">
        <f t="shared" si="1"/>
        <v>786</v>
      </c>
      <c r="J26" s="83">
        <f t="shared" si="1"/>
        <v>3000</v>
      </c>
      <c r="K26" s="49">
        <f t="shared" ref="K26" si="2">K25</f>
        <v>844</v>
      </c>
      <c r="L26" s="49">
        <f t="shared" si="1"/>
        <v>3844</v>
      </c>
    </row>
    <row r="27" spans="1:12">
      <c r="A27" s="2" t="s">
        <v>11</v>
      </c>
      <c r="B27" s="41">
        <v>1</v>
      </c>
      <c r="C27" s="42" t="s">
        <v>14</v>
      </c>
      <c r="D27" s="51">
        <f t="shared" si="1"/>
        <v>2999</v>
      </c>
      <c r="E27" s="51">
        <f t="shared" si="1"/>
        <v>622</v>
      </c>
      <c r="F27" s="50">
        <f t="shared" si="1"/>
        <v>0</v>
      </c>
      <c r="G27" s="51">
        <f t="shared" si="1"/>
        <v>786</v>
      </c>
      <c r="H27" s="50">
        <f t="shared" si="1"/>
        <v>0</v>
      </c>
      <c r="I27" s="51">
        <f t="shared" si="1"/>
        <v>786</v>
      </c>
      <c r="J27" s="67">
        <f t="shared" si="1"/>
        <v>3000</v>
      </c>
      <c r="K27" s="51">
        <f t="shared" ref="K27" si="3">K26</f>
        <v>844</v>
      </c>
      <c r="L27" s="51">
        <f t="shared" si="1"/>
        <v>3844</v>
      </c>
    </row>
    <row r="28" spans="1:12" ht="8.4499999999999993" customHeight="1">
      <c r="B28" s="41"/>
      <c r="C28" s="42"/>
      <c r="D28" s="52"/>
      <c r="E28" s="52"/>
      <c r="F28" s="52"/>
      <c r="G28" s="52"/>
      <c r="H28" s="52"/>
      <c r="I28" s="52"/>
      <c r="J28" s="52"/>
      <c r="K28" s="52"/>
      <c r="L28" s="52"/>
    </row>
    <row r="29" spans="1:12">
      <c r="B29" s="3">
        <v>60</v>
      </c>
      <c r="C29" s="42" t="s">
        <v>22</v>
      </c>
      <c r="F29" s="12"/>
      <c r="G29" s="12"/>
      <c r="K29" s="12"/>
    </row>
    <row r="30" spans="1:12">
      <c r="B30" s="43">
        <v>60.000999999999998</v>
      </c>
      <c r="C30" s="37" t="s">
        <v>56</v>
      </c>
      <c r="F30" s="12"/>
      <c r="G30" s="12"/>
      <c r="K30" s="12"/>
    </row>
    <row r="31" spans="1:12">
      <c r="B31" s="41">
        <v>60</v>
      </c>
      <c r="C31" s="42" t="s">
        <v>15</v>
      </c>
      <c r="F31" s="12"/>
      <c r="G31" s="12"/>
      <c r="K31" s="12"/>
    </row>
    <row r="32" spans="1:12">
      <c r="B32" s="44" t="s">
        <v>16</v>
      </c>
      <c r="C32" s="42" t="s">
        <v>17</v>
      </c>
      <c r="D32" s="45">
        <v>0</v>
      </c>
      <c r="E32" s="59">
        <v>8537</v>
      </c>
      <c r="F32" s="45">
        <v>0</v>
      </c>
      <c r="G32" s="59">
        <v>9553</v>
      </c>
      <c r="H32" s="45">
        <v>0</v>
      </c>
      <c r="I32" s="59">
        <v>9553</v>
      </c>
      <c r="J32" s="45">
        <v>0</v>
      </c>
      <c r="K32" s="59">
        <v>11689</v>
      </c>
      <c r="L32" s="38">
        <f>SUM(J32:K32)</f>
        <v>11689</v>
      </c>
    </row>
    <row r="33" spans="1:12">
      <c r="B33" s="44" t="s">
        <v>18</v>
      </c>
      <c r="C33" s="42" t="s">
        <v>19</v>
      </c>
      <c r="D33" s="47">
        <v>400</v>
      </c>
      <c r="E33" s="59">
        <v>30</v>
      </c>
      <c r="F33" s="47">
        <v>200</v>
      </c>
      <c r="G33" s="59">
        <v>32</v>
      </c>
      <c r="H33" s="47">
        <v>200</v>
      </c>
      <c r="I33" s="59">
        <v>32</v>
      </c>
      <c r="J33" s="47">
        <v>300</v>
      </c>
      <c r="K33" s="59">
        <v>32</v>
      </c>
      <c r="L33" s="38">
        <f>SUM(J33:K33)</f>
        <v>332</v>
      </c>
    </row>
    <row r="34" spans="1:12">
      <c r="B34" s="44" t="s">
        <v>20</v>
      </c>
      <c r="C34" s="42" t="s">
        <v>21</v>
      </c>
      <c r="D34" s="92">
        <v>3897</v>
      </c>
      <c r="E34" s="59">
        <v>50</v>
      </c>
      <c r="F34" s="91">
        <v>2400</v>
      </c>
      <c r="G34" s="59">
        <v>50</v>
      </c>
      <c r="H34" s="92">
        <v>2400</v>
      </c>
      <c r="I34" s="59">
        <v>50</v>
      </c>
      <c r="J34" s="91">
        <v>2300</v>
      </c>
      <c r="K34" s="59">
        <v>450</v>
      </c>
      <c r="L34" s="38">
        <f>SUM(J34:K34)</f>
        <v>2750</v>
      </c>
    </row>
    <row r="35" spans="1:12">
      <c r="B35" s="44" t="s">
        <v>65</v>
      </c>
      <c r="C35" s="2" t="s">
        <v>23</v>
      </c>
      <c r="D35" s="91">
        <v>58</v>
      </c>
      <c r="E35" s="45">
        <v>0</v>
      </c>
      <c r="F35" s="91">
        <v>100</v>
      </c>
      <c r="G35" s="45">
        <v>0</v>
      </c>
      <c r="H35" s="91">
        <v>5911</v>
      </c>
      <c r="I35" s="45">
        <v>0</v>
      </c>
      <c r="J35" s="91">
        <v>40</v>
      </c>
      <c r="K35" s="45">
        <v>0</v>
      </c>
      <c r="L35" s="47">
        <f>SUM(J35:K35)</f>
        <v>40</v>
      </c>
    </row>
    <row r="36" spans="1:12">
      <c r="A36" s="2" t="s">
        <v>11</v>
      </c>
      <c r="B36" s="41">
        <v>60</v>
      </c>
      <c r="C36" s="42" t="s">
        <v>15</v>
      </c>
      <c r="D36" s="49">
        <f t="shared" ref="D36:L36" si="4">SUM(D32:D35)</f>
        <v>4355</v>
      </c>
      <c r="E36" s="49">
        <f t="shared" si="4"/>
        <v>8617</v>
      </c>
      <c r="F36" s="83">
        <f t="shared" si="4"/>
        <v>2700</v>
      </c>
      <c r="G36" s="49">
        <f t="shared" si="4"/>
        <v>9635</v>
      </c>
      <c r="H36" s="49">
        <f t="shared" si="4"/>
        <v>8511</v>
      </c>
      <c r="I36" s="49">
        <f t="shared" si="4"/>
        <v>9635</v>
      </c>
      <c r="J36" s="83">
        <f t="shared" si="4"/>
        <v>2640</v>
      </c>
      <c r="K36" s="49">
        <f t="shared" si="4"/>
        <v>12171</v>
      </c>
      <c r="L36" s="49">
        <f t="shared" si="4"/>
        <v>14811</v>
      </c>
    </row>
    <row r="37" spans="1:12">
      <c r="A37" s="53" t="s">
        <v>11</v>
      </c>
      <c r="B37" s="64">
        <v>60.000999999999998</v>
      </c>
      <c r="C37" s="65" t="s">
        <v>56</v>
      </c>
      <c r="D37" s="54">
        <f t="shared" ref="D37:L37" si="5">SUM(D32:D35)</f>
        <v>4355</v>
      </c>
      <c r="E37" s="54">
        <f t="shared" si="5"/>
        <v>8617</v>
      </c>
      <c r="F37" s="93">
        <f t="shared" si="5"/>
        <v>2700</v>
      </c>
      <c r="G37" s="54">
        <f t="shared" si="5"/>
        <v>9635</v>
      </c>
      <c r="H37" s="54">
        <f t="shared" si="5"/>
        <v>8511</v>
      </c>
      <c r="I37" s="54">
        <f t="shared" si="5"/>
        <v>9635</v>
      </c>
      <c r="J37" s="93">
        <f t="shared" si="5"/>
        <v>2640</v>
      </c>
      <c r="K37" s="54">
        <f t="shared" si="5"/>
        <v>12171</v>
      </c>
      <c r="L37" s="54">
        <f t="shared" si="5"/>
        <v>14811</v>
      </c>
    </row>
    <row r="38" spans="1:12" ht="3.6" customHeight="1">
      <c r="C38" s="37"/>
      <c r="E38" s="38"/>
      <c r="F38" s="12"/>
      <c r="G38" s="38"/>
      <c r="I38" s="38"/>
      <c r="K38" s="38"/>
      <c r="L38" s="52"/>
    </row>
    <row r="39" spans="1:12" ht="13.9" customHeight="1">
      <c r="B39" s="43">
        <v>60.100999999999999</v>
      </c>
      <c r="C39" s="37" t="s">
        <v>24</v>
      </c>
      <c r="F39" s="12"/>
      <c r="G39" s="12"/>
      <c r="K39" s="12"/>
    </row>
    <row r="40" spans="1:12" ht="13.9" customHeight="1">
      <c r="B40" s="44" t="s">
        <v>25</v>
      </c>
      <c r="C40" s="42" t="s">
        <v>17</v>
      </c>
      <c r="D40" s="45">
        <v>0</v>
      </c>
      <c r="E40" s="59">
        <v>375</v>
      </c>
      <c r="F40" s="45">
        <v>0</v>
      </c>
      <c r="G40" s="59">
        <v>429</v>
      </c>
      <c r="H40" s="45">
        <v>0</v>
      </c>
      <c r="I40" s="59">
        <v>429</v>
      </c>
      <c r="J40" s="45">
        <v>0</v>
      </c>
      <c r="K40" s="59">
        <v>461</v>
      </c>
      <c r="L40" s="38">
        <f>SUM(J40:K40)</f>
        <v>461</v>
      </c>
    </row>
    <row r="41" spans="1:12" ht="13.9" customHeight="1">
      <c r="B41" s="44" t="s">
        <v>26</v>
      </c>
      <c r="C41" s="42" t="s">
        <v>23</v>
      </c>
      <c r="D41" s="92">
        <v>5000</v>
      </c>
      <c r="E41" s="59">
        <v>50</v>
      </c>
      <c r="F41" s="46">
        <v>0</v>
      </c>
      <c r="G41" s="59">
        <v>50</v>
      </c>
      <c r="H41" s="46">
        <v>0</v>
      </c>
      <c r="I41" s="59">
        <v>50</v>
      </c>
      <c r="J41" s="91">
        <v>7500</v>
      </c>
      <c r="K41" s="59">
        <v>50</v>
      </c>
      <c r="L41" s="52">
        <f>SUM(J41:K41)</f>
        <v>7550</v>
      </c>
    </row>
    <row r="42" spans="1:12" ht="13.9" customHeight="1">
      <c r="B42" s="44" t="s">
        <v>57</v>
      </c>
      <c r="C42" s="55" t="s">
        <v>60</v>
      </c>
      <c r="D42" s="91">
        <v>1500</v>
      </c>
      <c r="E42" s="45">
        <v>0</v>
      </c>
      <c r="F42" s="46">
        <v>0</v>
      </c>
      <c r="G42" s="45">
        <v>0</v>
      </c>
      <c r="H42" s="46">
        <v>0</v>
      </c>
      <c r="I42" s="45">
        <v>0</v>
      </c>
      <c r="J42" s="91">
        <v>500</v>
      </c>
      <c r="K42" s="45">
        <v>0</v>
      </c>
      <c r="L42" s="47">
        <f>SUM(J42:K42)</f>
        <v>500</v>
      </c>
    </row>
    <row r="43" spans="1:12" ht="13.9" customHeight="1">
      <c r="B43" s="44" t="s">
        <v>58</v>
      </c>
      <c r="C43" s="55" t="s">
        <v>61</v>
      </c>
      <c r="D43" s="91">
        <v>2000</v>
      </c>
      <c r="E43" s="45">
        <v>0</v>
      </c>
      <c r="F43" s="46">
        <v>0</v>
      </c>
      <c r="G43" s="45">
        <v>0</v>
      </c>
      <c r="H43" s="46">
        <v>0</v>
      </c>
      <c r="I43" s="45">
        <v>0</v>
      </c>
      <c r="J43" s="91">
        <v>1500</v>
      </c>
      <c r="K43" s="45">
        <v>0</v>
      </c>
      <c r="L43" s="47">
        <f>SUM(J43:K43)</f>
        <v>1500</v>
      </c>
    </row>
    <row r="44" spans="1:12" ht="13.9" customHeight="1">
      <c r="B44" s="44" t="s">
        <v>59</v>
      </c>
      <c r="C44" s="56" t="s">
        <v>62</v>
      </c>
      <c r="D44" s="91">
        <v>1500</v>
      </c>
      <c r="E44" s="45">
        <v>0</v>
      </c>
      <c r="F44" s="46">
        <v>0</v>
      </c>
      <c r="G44" s="45">
        <v>0</v>
      </c>
      <c r="H44" s="46">
        <v>0</v>
      </c>
      <c r="I44" s="45">
        <v>0</v>
      </c>
      <c r="J44" s="91">
        <v>500</v>
      </c>
      <c r="K44" s="45">
        <v>0</v>
      </c>
      <c r="L44" s="47">
        <f>SUM(J44:K44)</f>
        <v>500</v>
      </c>
    </row>
    <row r="45" spans="1:12" ht="13.9" customHeight="1">
      <c r="A45" s="2" t="s">
        <v>11</v>
      </c>
      <c r="B45" s="43">
        <v>60.100999999999999</v>
      </c>
      <c r="C45" s="37" t="s">
        <v>24</v>
      </c>
      <c r="D45" s="51">
        <f t="shared" ref="D45:L45" si="6">SUM(D40:D44)</f>
        <v>10000</v>
      </c>
      <c r="E45" s="51">
        <f t="shared" si="6"/>
        <v>425</v>
      </c>
      <c r="F45" s="50">
        <f t="shared" si="6"/>
        <v>0</v>
      </c>
      <c r="G45" s="51">
        <f t="shared" si="6"/>
        <v>479</v>
      </c>
      <c r="H45" s="50">
        <f t="shared" si="6"/>
        <v>0</v>
      </c>
      <c r="I45" s="51">
        <f t="shared" si="6"/>
        <v>479</v>
      </c>
      <c r="J45" s="67">
        <f t="shared" si="6"/>
        <v>10000</v>
      </c>
      <c r="K45" s="51">
        <f t="shared" si="6"/>
        <v>511</v>
      </c>
      <c r="L45" s="51">
        <f t="shared" si="6"/>
        <v>10511</v>
      </c>
    </row>
    <row r="46" spans="1:12" ht="11.45" customHeight="1">
      <c r="B46" s="39"/>
      <c r="C46" s="37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3.9" customHeight="1">
      <c r="B47" s="43">
        <v>60.101999999999997</v>
      </c>
      <c r="C47" s="37" t="s">
        <v>27</v>
      </c>
      <c r="F47" s="12"/>
      <c r="G47" s="12"/>
      <c r="K47" s="12"/>
    </row>
    <row r="48" spans="1:12" ht="13.9" customHeight="1">
      <c r="B48" s="57">
        <v>0.44</v>
      </c>
      <c r="C48" s="42" t="s">
        <v>28</v>
      </c>
      <c r="F48" s="12"/>
      <c r="G48" s="12"/>
      <c r="K48" s="12"/>
    </row>
    <row r="49" spans="1:12" ht="13.9" customHeight="1">
      <c r="B49" s="44" t="s">
        <v>29</v>
      </c>
      <c r="C49" s="42" t="s">
        <v>17</v>
      </c>
      <c r="D49" s="46">
        <v>0</v>
      </c>
      <c r="E49" s="59">
        <v>9488</v>
      </c>
      <c r="F49" s="46">
        <v>0</v>
      </c>
      <c r="G49" s="59">
        <v>2961</v>
      </c>
      <c r="H49" s="46">
        <v>0</v>
      </c>
      <c r="I49" s="59">
        <v>2961</v>
      </c>
      <c r="J49" s="46">
        <v>0</v>
      </c>
      <c r="K49" s="59">
        <v>1926</v>
      </c>
      <c r="L49" s="38">
        <f>SUM(J49:K49)</f>
        <v>1926</v>
      </c>
    </row>
    <row r="50" spans="1:12" ht="13.9" customHeight="1">
      <c r="B50" s="44" t="s">
        <v>30</v>
      </c>
      <c r="C50" s="42" t="s">
        <v>19</v>
      </c>
      <c r="D50" s="46">
        <v>0</v>
      </c>
      <c r="E50" s="59">
        <v>130</v>
      </c>
      <c r="F50" s="46">
        <v>0</v>
      </c>
      <c r="G50" s="59">
        <v>37</v>
      </c>
      <c r="H50" s="46">
        <v>0</v>
      </c>
      <c r="I50" s="59">
        <v>37</v>
      </c>
      <c r="J50" s="46">
        <v>0</v>
      </c>
      <c r="K50" s="59">
        <v>37</v>
      </c>
      <c r="L50" s="38">
        <f>SUM(J50:K50)</f>
        <v>37</v>
      </c>
    </row>
    <row r="51" spans="1:12" ht="13.9" customHeight="1">
      <c r="B51" s="44" t="s">
        <v>31</v>
      </c>
      <c r="C51" s="42" t="s">
        <v>21</v>
      </c>
      <c r="D51" s="94">
        <v>600</v>
      </c>
      <c r="E51" s="54">
        <v>171</v>
      </c>
      <c r="F51" s="94">
        <v>400</v>
      </c>
      <c r="G51" s="54">
        <v>42</v>
      </c>
      <c r="H51" s="94">
        <v>400</v>
      </c>
      <c r="I51" s="54">
        <v>42</v>
      </c>
      <c r="J51" s="94">
        <v>1000</v>
      </c>
      <c r="K51" s="54">
        <v>42</v>
      </c>
      <c r="L51" s="58">
        <f>SUM(J51:K51)</f>
        <v>1042</v>
      </c>
    </row>
    <row r="52" spans="1:12" ht="13.9" customHeight="1">
      <c r="A52" s="2" t="s">
        <v>11</v>
      </c>
      <c r="B52" s="57">
        <v>0.44</v>
      </c>
      <c r="C52" s="42" t="s">
        <v>28</v>
      </c>
      <c r="D52" s="54">
        <f t="shared" ref="D52:L52" si="7">SUM(D49:D51)</f>
        <v>600</v>
      </c>
      <c r="E52" s="54">
        <f t="shared" si="7"/>
        <v>9789</v>
      </c>
      <c r="F52" s="93">
        <f t="shared" si="7"/>
        <v>400</v>
      </c>
      <c r="G52" s="54">
        <f t="shared" si="7"/>
        <v>3040</v>
      </c>
      <c r="H52" s="54">
        <f t="shared" si="7"/>
        <v>400</v>
      </c>
      <c r="I52" s="54">
        <f t="shared" si="7"/>
        <v>3040</v>
      </c>
      <c r="J52" s="93">
        <f t="shared" si="7"/>
        <v>1000</v>
      </c>
      <c r="K52" s="54">
        <f t="shared" si="7"/>
        <v>2005</v>
      </c>
      <c r="L52" s="54">
        <f t="shared" si="7"/>
        <v>3005</v>
      </c>
    </row>
    <row r="53" spans="1:12" ht="10.15" customHeight="1">
      <c r="B53" s="57"/>
      <c r="C53" s="42"/>
      <c r="D53" s="59"/>
      <c r="E53" s="59"/>
      <c r="F53" s="47"/>
      <c r="G53" s="59"/>
      <c r="H53" s="59"/>
      <c r="I53" s="59"/>
      <c r="J53" s="47"/>
      <c r="K53" s="59"/>
      <c r="L53" s="59"/>
    </row>
    <row r="54" spans="1:12" ht="13.9" customHeight="1">
      <c r="B54" s="60">
        <v>46</v>
      </c>
      <c r="C54" s="61" t="s">
        <v>68</v>
      </c>
      <c r="D54" s="59"/>
      <c r="E54" s="59"/>
      <c r="F54" s="47"/>
      <c r="G54" s="59"/>
      <c r="H54" s="59"/>
      <c r="I54" s="59"/>
      <c r="J54" s="47"/>
      <c r="K54" s="59"/>
      <c r="L54" s="59"/>
    </row>
    <row r="55" spans="1:12" ht="13.9" customHeight="1">
      <c r="B55" s="44" t="s">
        <v>71</v>
      </c>
      <c r="C55" s="42" t="s">
        <v>17</v>
      </c>
      <c r="D55" s="45">
        <v>0</v>
      </c>
      <c r="E55" s="45">
        <v>0</v>
      </c>
      <c r="F55" s="45">
        <v>0</v>
      </c>
      <c r="G55" s="47">
        <v>2216</v>
      </c>
      <c r="H55" s="45">
        <v>0</v>
      </c>
      <c r="I55" s="47">
        <v>2216</v>
      </c>
      <c r="J55" s="45">
        <v>0</v>
      </c>
      <c r="K55" s="59">
        <v>2709</v>
      </c>
      <c r="L55" s="59">
        <f>SUM(J55:K55)</f>
        <v>2709</v>
      </c>
    </row>
    <row r="56" spans="1:12" ht="13.9" customHeight="1">
      <c r="B56" s="44" t="s">
        <v>72</v>
      </c>
      <c r="C56" s="42" t="s">
        <v>19</v>
      </c>
      <c r="D56" s="45">
        <v>0</v>
      </c>
      <c r="E56" s="45">
        <v>0</v>
      </c>
      <c r="F56" s="45">
        <v>0</v>
      </c>
      <c r="G56" s="47">
        <v>35</v>
      </c>
      <c r="H56" s="45">
        <v>0</v>
      </c>
      <c r="I56" s="47">
        <v>35</v>
      </c>
      <c r="J56" s="45">
        <v>0</v>
      </c>
      <c r="K56" s="47">
        <v>35</v>
      </c>
      <c r="L56" s="59">
        <f>SUM(J56:K56)</f>
        <v>35</v>
      </c>
    </row>
    <row r="57" spans="1:12" ht="13.9" customHeight="1">
      <c r="B57" s="44" t="s">
        <v>73</v>
      </c>
      <c r="C57" s="42" t="s">
        <v>21</v>
      </c>
      <c r="D57" s="45">
        <v>0</v>
      </c>
      <c r="E57" s="45">
        <v>0</v>
      </c>
      <c r="F57" s="45">
        <v>0</v>
      </c>
      <c r="G57" s="47">
        <v>41</v>
      </c>
      <c r="H57" s="45">
        <v>0</v>
      </c>
      <c r="I57" s="47">
        <v>41</v>
      </c>
      <c r="J57" s="47">
        <v>130</v>
      </c>
      <c r="K57" s="47">
        <v>41</v>
      </c>
      <c r="L57" s="59">
        <f>SUM(J57:K57)</f>
        <v>171</v>
      </c>
    </row>
    <row r="58" spans="1:12" ht="13.9" customHeight="1">
      <c r="A58" s="2" t="s">
        <v>11</v>
      </c>
      <c r="B58" s="60">
        <v>46</v>
      </c>
      <c r="C58" s="61" t="s">
        <v>68</v>
      </c>
      <c r="D58" s="50">
        <f t="shared" ref="D58:L58" si="8">D57+D56+D55</f>
        <v>0</v>
      </c>
      <c r="E58" s="50">
        <f t="shared" si="8"/>
        <v>0</v>
      </c>
      <c r="F58" s="50">
        <f t="shared" si="8"/>
        <v>0</v>
      </c>
      <c r="G58" s="67">
        <f t="shared" si="8"/>
        <v>2292</v>
      </c>
      <c r="H58" s="50">
        <f t="shared" si="8"/>
        <v>0</v>
      </c>
      <c r="I58" s="67">
        <f t="shared" si="8"/>
        <v>2292</v>
      </c>
      <c r="J58" s="67">
        <f t="shared" si="8"/>
        <v>130</v>
      </c>
      <c r="K58" s="51">
        <f t="shared" si="8"/>
        <v>2785</v>
      </c>
      <c r="L58" s="51">
        <f t="shared" si="8"/>
        <v>2915</v>
      </c>
    </row>
    <row r="59" spans="1:12" ht="8.4499999999999993" customHeight="1">
      <c r="B59" s="57"/>
      <c r="C59" s="42"/>
      <c r="D59" s="45"/>
      <c r="E59" s="45"/>
      <c r="F59" s="45"/>
      <c r="G59" s="45"/>
      <c r="H59" s="45"/>
      <c r="I59" s="45"/>
      <c r="J59" s="47"/>
      <c r="K59" s="59"/>
      <c r="L59" s="59"/>
    </row>
    <row r="60" spans="1:12" ht="13.9" customHeight="1">
      <c r="B60" s="60">
        <v>47</v>
      </c>
      <c r="C60" s="61" t="s">
        <v>69</v>
      </c>
      <c r="D60" s="45"/>
      <c r="E60" s="45"/>
      <c r="F60" s="45"/>
      <c r="G60" s="45"/>
      <c r="H60" s="45"/>
      <c r="I60" s="45"/>
      <c r="J60" s="47"/>
      <c r="K60" s="59"/>
      <c r="L60" s="59"/>
    </row>
    <row r="61" spans="1:12" ht="13.9" customHeight="1">
      <c r="B61" s="44" t="s">
        <v>74</v>
      </c>
      <c r="C61" s="42" t="s">
        <v>17</v>
      </c>
      <c r="D61" s="45">
        <v>0</v>
      </c>
      <c r="E61" s="45">
        <v>0</v>
      </c>
      <c r="F61" s="45">
        <v>0</v>
      </c>
      <c r="G61" s="47">
        <v>2884</v>
      </c>
      <c r="H61" s="45">
        <v>0</v>
      </c>
      <c r="I61" s="47">
        <v>2884</v>
      </c>
      <c r="J61" s="45">
        <v>0</v>
      </c>
      <c r="K61" s="59">
        <v>3223</v>
      </c>
      <c r="L61" s="59">
        <f>SUM(J61:K61)</f>
        <v>3223</v>
      </c>
    </row>
    <row r="62" spans="1:12" ht="13.9" customHeight="1">
      <c r="B62" s="44" t="s">
        <v>75</v>
      </c>
      <c r="C62" s="42" t="s">
        <v>19</v>
      </c>
      <c r="D62" s="45">
        <v>0</v>
      </c>
      <c r="E62" s="45">
        <v>0</v>
      </c>
      <c r="F62" s="45">
        <v>0</v>
      </c>
      <c r="G62" s="47">
        <v>35</v>
      </c>
      <c r="H62" s="45">
        <v>0</v>
      </c>
      <c r="I62" s="47">
        <v>35</v>
      </c>
      <c r="J62" s="45">
        <v>0</v>
      </c>
      <c r="K62" s="47">
        <v>35</v>
      </c>
      <c r="L62" s="59">
        <f>SUM(J62:K62)</f>
        <v>35</v>
      </c>
    </row>
    <row r="63" spans="1:12" ht="13.9" customHeight="1">
      <c r="B63" s="44" t="s">
        <v>76</v>
      </c>
      <c r="C63" s="42" t="s">
        <v>21</v>
      </c>
      <c r="D63" s="45">
        <v>0</v>
      </c>
      <c r="E63" s="45">
        <v>0</v>
      </c>
      <c r="F63" s="45">
        <v>0</v>
      </c>
      <c r="G63" s="47">
        <v>41</v>
      </c>
      <c r="H63" s="45">
        <v>0</v>
      </c>
      <c r="I63" s="47">
        <v>41</v>
      </c>
      <c r="J63" s="47">
        <v>200</v>
      </c>
      <c r="K63" s="47">
        <v>41</v>
      </c>
      <c r="L63" s="59">
        <f>SUM(J63:K63)</f>
        <v>241</v>
      </c>
    </row>
    <row r="64" spans="1:12" ht="13.9" customHeight="1">
      <c r="A64" s="2" t="s">
        <v>11</v>
      </c>
      <c r="B64" s="60">
        <v>47</v>
      </c>
      <c r="C64" s="61" t="s">
        <v>69</v>
      </c>
      <c r="D64" s="50">
        <f t="shared" ref="D64:I64" si="9">D63+D62+D61</f>
        <v>0</v>
      </c>
      <c r="E64" s="50">
        <f t="shared" si="9"/>
        <v>0</v>
      </c>
      <c r="F64" s="50">
        <f t="shared" si="9"/>
        <v>0</v>
      </c>
      <c r="G64" s="67">
        <f t="shared" si="9"/>
        <v>2960</v>
      </c>
      <c r="H64" s="50">
        <f t="shared" si="9"/>
        <v>0</v>
      </c>
      <c r="I64" s="67">
        <f t="shared" si="9"/>
        <v>2960</v>
      </c>
      <c r="J64" s="67">
        <f t="shared" ref="J64" si="10">J63+J62+J61</f>
        <v>200</v>
      </c>
      <c r="K64" s="51">
        <f t="shared" ref="K64" si="11">K63+K62+K61</f>
        <v>3299</v>
      </c>
      <c r="L64" s="51">
        <f t="shared" ref="L64" si="12">L63+L62+L61</f>
        <v>3499</v>
      </c>
    </row>
    <row r="65" spans="1:12" ht="11.45" customHeight="1">
      <c r="B65" s="60"/>
      <c r="C65" s="61"/>
      <c r="D65" s="45"/>
      <c r="E65" s="45"/>
      <c r="F65" s="45"/>
      <c r="G65" s="45"/>
      <c r="H65" s="45"/>
      <c r="I65" s="45"/>
      <c r="J65" s="47"/>
      <c r="K65" s="59"/>
      <c r="L65" s="59"/>
    </row>
    <row r="66" spans="1:12" ht="13.9" customHeight="1">
      <c r="B66" s="62">
        <v>48</v>
      </c>
      <c r="C66" s="63" t="s">
        <v>70</v>
      </c>
      <c r="D66" s="45"/>
      <c r="E66" s="45"/>
      <c r="F66" s="45"/>
      <c r="G66" s="45"/>
      <c r="H66" s="45"/>
      <c r="I66" s="45"/>
      <c r="J66" s="59"/>
      <c r="K66" s="59"/>
      <c r="L66" s="59"/>
    </row>
    <row r="67" spans="1:12" ht="13.9" customHeight="1">
      <c r="B67" s="44" t="s">
        <v>77</v>
      </c>
      <c r="C67" s="42" t="s">
        <v>17</v>
      </c>
      <c r="D67" s="45">
        <v>0</v>
      </c>
      <c r="E67" s="45">
        <v>0</v>
      </c>
      <c r="F67" s="45">
        <v>0</v>
      </c>
      <c r="G67" s="47">
        <v>2431</v>
      </c>
      <c r="H67" s="45">
        <v>0</v>
      </c>
      <c r="I67" s="47">
        <v>2431</v>
      </c>
      <c r="J67" s="45">
        <v>0</v>
      </c>
      <c r="K67" s="59">
        <v>2726</v>
      </c>
      <c r="L67" s="59">
        <f>SUM(J67:K67)</f>
        <v>2726</v>
      </c>
    </row>
    <row r="68" spans="1:12" ht="13.9" customHeight="1">
      <c r="B68" s="44" t="s">
        <v>78</v>
      </c>
      <c r="C68" s="42" t="s">
        <v>19</v>
      </c>
      <c r="D68" s="45">
        <v>0</v>
      </c>
      <c r="E68" s="45">
        <v>0</v>
      </c>
      <c r="F68" s="45">
        <v>0</v>
      </c>
      <c r="G68" s="47">
        <v>35</v>
      </c>
      <c r="H68" s="45">
        <v>0</v>
      </c>
      <c r="I68" s="47">
        <v>35</v>
      </c>
      <c r="J68" s="45">
        <v>0</v>
      </c>
      <c r="K68" s="47">
        <v>35</v>
      </c>
      <c r="L68" s="59">
        <f>SUM(J68:K68)</f>
        <v>35</v>
      </c>
    </row>
    <row r="69" spans="1:12" ht="13.9" customHeight="1">
      <c r="B69" s="44" t="s">
        <v>79</v>
      </c>
      <c r="C69" s="42" t="s">
        <v>21</v>
      </c>
      <c r="D69" s="45">
        <v>0</v>
      </c>
      <c r="E69" s="45">
        <v>0</v>
      </c>
      <c r="F69" s="45">
        <v>0</v>
      </c>
      <c r="G69" s="47">
        <v>41</v>
      </c>
      <c r="H69" s="45">
        <v>0</v>
      </c>
      <c r="I69" s="47">
        <v>41</v>
      </c>
      <c r="J69" s="47">
        <v>130</v>
      </c>
      <c r="K69" s="47">
        <v>41</v>
      </c>
      <c r="L69" s="59">
        <f>SUM(J69:K69)</f>
        <v>171</v>
      </c>
    </row>
    <row r="70" spans="1:12" ht="13.9" customHeight="1">
      <c r="A70" s="2" t="s">
        <v>11</v>
      </c>
      <c r="B70" s="60">
        <v>48</v>
      </c>
      <c r="C70" s="61" t="s">
        <v>70</v>
      </c>
      <c r="D70" s="50">
        <f t="shared" ref="D70:I70" si="13">D69+D68+D67</f>
        <v>0</v>
      </c>
      <c r="E70" s="50">
        <f t="shared" si="13"/>
        <v>0</v>
      </c>
      <c r="F70" s="50">
        <f t="shared" si="13"/>
        <v>0</v>
      </c>
      <c r="G70" s="67">
        <f t="shared" si="13"/>
        <v>2507</v>
      </c>
      <c r="H70" s="50">
        <f t="shared" si="13"/>
        <v>0</v>
      </c>
      <c r="I70" s="67">
        <f t="shared" si="13"/>
        <v>2507</v>
      </c>
      <c r="J70" s="67">
        <f t="shared" ref="J70" si="14">J69+J68+J67</f>
        <v>130</v>
      </c>
      <c r="K70" s="51">
        <f t="shared" ref="K70" si="15">K69+K68+K67</f>
        <v>2802</v>
      </c>
      <c r="L70" s="51">
        <f t="shared" ref="L70" si="16">L69+L68+L67</f>
        <v>2932</v>
      </c>
    </row>
    <row r="71" spans="1:12" ht="13.9" customHeight="1">
      <c r="A71" s="53" t="s">
        <v>11</v>
      </c>
      <c r="B71" s="64">
        <v>60.101999999999997</v>
      </c>
      <c r="C71" s="65" t="s">
        <v>27</v>
      </c>
      <c r="D71" s="51">
        <f t="shared" ref="D71:J71" si="17">D52+D58+D64+D70</f>
        <v>600</v>
      </c>
      <c r="E71" s="51">
        <f t="shared" si="17"/>
        <v>9789</v>
      </c>
      <c r="F71" s="51">
        <f t="shared" si="17"/>
        <v>400</v>
      </c>
      <c r="G71" s="51">
        <f t="shared" si="17"/>
        <v>10799</v>
      </c>
      <c r="H71" s="51">
        <f t="shared" si="17"/>
        <v>400</v>
      </c>
      <c r="I71" s="51">
        <f t="shared" si="17"/>
        <v>10799</v>
      </c>
      <c r="J71" s="67">
        <f t="shared" si="17"/>
        <v>1460</v>
      </c>
      <c r="K71" s="51">
        <f>K52+K58+K64+K70</f>
        <v>10891</v>
      </c>
      <c r="L71" s="51">
        <f>L52+L58+L64+L70</f>
        <v>12351</v>
      </c>
    </row>
    <row r="72" spans="1:12" ht="4.5" customHeight="1">
      <c r="B72" s="39"/>
      <c r="C72" s="37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4.1" customHeight="1">
      <c r="B73" s="43">
        <v>60.109000000000002</v>
      </c>
      <c r="C73" s="37" t="s">
        <v>32</v>
      </c>
      <c r="F73" s="12"/>
      <c r="G73" s="12"/>
      <c r="K73" s="12"/>
    </row>
    <row r="74" spans="1:12" ht="14.1" customHeight="1">
      <c r="B74" s="41">
        <v>60</v>
      </c>
      <c r="C74" s="42" t="s">
        <v>15</v>
      </c>
      <c r="F74" s="12"/>
      <c r="G74" s="12"/>
      <c r="K74" s="12"/>
    </row>
    <row r="75" spans="1:12" ht="14.1" customHeight="1">
      <c r="B75" s="44" t="s">
        <v>16</v>
      </c>
      <c r="C75" s="42" t="s">
        <v>17</v>
      </c>
      <c r="D75" s="45">
        <v>0</v>
      </c>
      <c r="E75" s="59">
        <v>3996</v>
      </c>
      <c r="F75" s="45">
        <v>0</v>
      </c>
      <c r="G75" s="59">
        <v>4553</v>
      </c>
      <c r="H75" s="45">
        <v>0</v>
      </c>
      <c r="I75" s="59">
        <v>4553</v>
      </c>
      <c r="J75" s="45">
        <v>0</v>
      </c>
      <c r="K75" s="59">
        <v>4889</v>
      </c>
      <c r="L75" s="38">
        <f>SUM(J75:K75)</f>
        <v>4889</v>
      </c>
    </row>
    <row r="76" spans="1:12" ht="14.1" customHeight="1">
      <c r="B76" s="44" t="s">
        <v>18</v>
      </c>
      <c r="C76" s="42" t="s">
        <v>19</v>
      </c>
      <c r="D76" s="45">
        <v>0</v>
      </c>
      <c r="E76" s="59">
        <v>38</v>
      </c>
      <c r="F76" s="45">
        <v>0</v>
      </c>
      <c r="G76" s="59">
        <v>40</v>
      </c>
      <c r="H76" s="45">
        <v>0</v>
      </c>
      <c r="I76" s="59">
        <v>40</v>
      </c>
      <c r="J76" s="45">
        <v>0</v>
      </c>
      <c r="K76" s="59">
        <v>40</v>
      </c>
      <c r="L76" s="38">
        <f>SUM(J76:K76)</f>
        <v>40</v>
      </c>
    </row>
    <row r="77" spans="1:12" ht="14.1" customHeight="1">
      <c r="B77" s="44" t="s">
        <v>20</v>
      </c>
      <c r="C77" s="42" t="s">
        <v>21</v>
      </c>
      <c r="D77" s="47">
        <v>3000</v>
      </c>
      <c r="E77" s="47">
        <v>66</v>
      </c>
      <c r="F77" s="46">
        <v>0</v>
      </c>
      <c r="G77" s="59">
        <v>66</v>
      </c>
      <c r="H77" s="46">
        <v>0</v>
      </c>
      <c r="I77" s="59">
        <v>66</v>
      </c>
      <c r="J77" s="91">
        <v>3000</v>
      </c>
      <c r="K77" s="59">
        <v>66</v>
      </c>
      <c r="L77" s="38">
        <f>SUM(J77:K77)</f>
        <v>3066</v>
      </c>
    </row>
    <row r="78" spans="1:12" ht="14.1" customHeight="1">
      <c r="A78" s="2" t="s">
        <v>11</v>
      </c>
      <c r="B78" s="41">
        <v>60</v>
      </c>
      <c r="C78" s="42" t="s">
        <v>15</v>
      </c>
      <c r="D78" s="67">
        <f t="shared" ref="D78:L78" si="18">SUM(D75:D77)</f>
        <v>3000</v>
      </c>
      <c r="E78" s="51">
        <f t="shared" si="18"/>
        <v>4100</v>
      </c>
      <c r="F78" s="50">
        <f t="shared" si="18"/>
        <v>0</v>
      </c>
      <c r="G78" s="51">
        <f t="shared" si="18"/>
        <v>4659</v>
      </c>
      <c r="H78" s="50">
        <f t="shared" si="18"/>
        <v>0</v>
      </c>
      <c r="I78" s="51">
        <f t="shared" si="18"/>
        <v>4659</v>
      </c>
      <c r="J78" s="67">
        <f t="shared" si="18"/>
        <v>3000</v>
      </c>
      <c r="K78" s="51">
        <f t="shared" si="18"/>
        <v>4995</v>
      </c>
      <c r="L78" s="51">
        <f t="shared" si="18"/>
        <v>7995</v>
      </c>
    </row>
    <row r="79" spans="1:12" ht="14.1" customHeight="1">
      <c r="A79" s="2" t="s">
        <v>11</v>
      </c>
      <c r="B79" s="43">
        <v>60.109000000000002</v>
      </c>
      <c r="C79" s="37" t="s">
        <v>32</v>
      </c>
      <c r="D79" s="67">
        <f t="shared" ref="D79:L79" si="19">D78</f>
        <v>3000</v>
      </c>
      <c r="E79" s="51">
        <f t="shared" si="19"/>
        <v>4100</v>
      </c>
      <c r="F79" s="50">
        <f t="shared" si="19"/>
        <v>0</v>
      </c>
      <c r="G79" s="51">
        <f t="shared" si="19"/>
        <v>4659</v>
      </c>
      <c r="H79" s="50">
        <f t="shared" si="19"/>
        <v>0</v>
      </c>
      <c r="I79" s="51">
        <f t="shared" si="19"/>
        <v>4659</v>
      </c>
      <c r="J79" s="67">
        <f t="shared" si="19"/>
        <v>3000</v>
      </c>
      <c r="K79" s="51">
        <f t="shared" ref="K79" si="20">K78</f>
        <v>4995</v>
      </c>
      <c r="L79" s="51">
        <f t="shared" si="19"/>
        <v>7995</v>
      </c>
    </row>
    <row r="80" spans="1:12" ht="14.1" customHeight="1">
      <c r="B80" s="43"/>
      <c r="C80" s="37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4.1" customHeight="1">
      <c r="B81" s="66">
        <v>60.11</v>
      </c>
      <c r="C81" s="37" t="s">
        <v>33</v>
      </c>
      <c r="D81" s="38"/>
      <c r="E81" s="38"/>
      <c r="F81" s="12"/>
      <c r="G81" s="12"/>
      <c r="K81" s="12"/>
    </row>
    <row r="82" spans="1:12" ht="14.1" customHeight="1">
      <c r="B82" s="3">
        <v>62</v>
      </c>
      <c r="C82" s="42" t="s">
        <v>34</v>
      </c>
      <c r="F82" s="12"/>
      <c r="G82" s="12"/>
      <c r="K82" s="12"/>
    </row>
    <row r="83" spans="1:12" ht="14.1" customHeight="1">
      <c r="B83" s="44" t="s">
        <v>35</v>
      </c>
      <c r="C83" s="42" t="s">
        <v>17</v>
      </c>
      <c r="D83" s="59">
        <v>10785</v>
      </c>
      <c r="E83" s="59">
        <v>14681</v>
      </c>
      <c r="F83" s="47">
        <v>12100</v>
      </c>
      <c r="G83" s="59">
        <v>15416</v>
      </c>
      <c r="H83" s="59">
        <v>12100</v>
      </c>
      <c r="I83" s="59">
        <v>15416</v>
      </c>
      <c r="J83" s="47">
        <v>12940</v>
      </c>
      <c r="K83" s="59">
        <v>15161</v>
      </c>
      <c r="L83" s="38">
        <f>SUM(J83:K83)</f>
        <v>28101</v>
      </c>
    </row>
    <row r="84" spans="1:12" ht="14.1" customHeight="1">
      <c r="B84" s="44" t="s">
        <v>36</v>
      </c>
      <c r="C84" s="42" t="s">
        <v>19</v>
      </c>
      <c r="D84" s="46">
        <v>0</v>
      </c>
      <c r="E84" s="59">
        <v>38</v>
      </c>
      <c r="F84" s="45">
        <v>0</v>
      </c>
      <c r="G84" s="59">
        <v>40</v>
      </c>
      <c r="H84" s="45">
        <v>0</v>
      </c>
      <c r="I84" s="59">
        <v>40</v>
      </c>
      <c r="J84" s="45">
        <v>0</v>
      </c>
      <c r="K84" s="59">
        <v>40</v>
      </c>
      <c r="L84" s="38">
        <f>SUM(J84:K84)</f>
        <v>40</v>
      </c>
    </row>
    <row r="85" spans="1:12" ht="14.1" customHeight="1">
      <c r="B85" s="44" t="s">
        <v>37</v>
      </c>
      <c r="C85" s="42" t="s">
        <v>21</v>
      </c>
      <c r="D85" s="45">
        <v>0</v>
      </c>
      <c r="E85" s="59">
        <v>650</v>
      </c>
      <c r="F85" s="45">
        <v>0</v>
      </c>
      <c r="G85" s="59">
        <v>650</v>
      </c>
      <c r="H85" s="45">
        <v>0</v>
      </c>
      <c r="I85" s="59">
        <v>650</v>
      </c>
      <c r="J85" s="45">
        <v>0</v>
      </c>
      <c r="K85" s="59">
        <v>650</v>
      </c>
      <c r="L85" s="38">
        <f>SUM(J85:K85)</f>
        <v>650</v>
      </c>
    </row>
    <row r="86" spans="1:12" ht="14.1" customHeight="1">
      <c r="B86" s="44" t="s">
        <v>38</v>
      </c>
      <c r="C86" s="42" t="s">
        <v>23</v>
      </c>
      <c r="D86" s="47">
        <v>33700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7">
        <v>20000</v>
      </c>
      <c r="K86" s="45">
        <v>0</v>
      </c>
      <c r="L86" s="47">
        <f>SUM(J86:K86)</f>
        <v>20000</v>
      </c>
    </row>
    <row r="87" spans="1:12" ht="14.1" customHeight="1">
      <c r="A87" s="2" t="s">
        <v>11</v>
      </c>
      <c r="B87" s="3">
        <v>62</v>
      </c>
      <c r="C87" s="42" t="s">
        <v>34</v>
      </c>
      <c r="D87" s="51">
        <f t="shared" ref="D87:L87" si="21">SUM(D83:D86)</f>
        <v>44485</v>
      </c>
      <c r="E87" s="51">
        <f t="shared" si="21"/>
        <v>15369</v>
      </c>
      <c r="F87" s="67">
        <f t="shared" si="21"/>
        <v>12100</v>
      </c>
      <c r="G87" s="51">
        <f t="shared" si="21"/>
        <v>16106</v>
      </c>
      <c r="H87" s="51">
        <f t="shared" si="21"/>
        <v>12100</v>
      </c>
      <c r="I87" s="51">
        <f t="shared" si="21"/>
        <v>16106</v>
      </c>
      <c r="J87" s="67">
        <f t="shared" si="21"/>
        <v>32940</v>
      </c>
      <c r="K87" s="51">
        <f t="shared" ref="K87" si="22">SUM(K83:K86)</f>
        <v>15851</v>
      </c>
      <c r="L87" s="51">
        <f t="shared" si="21"/>
        <v>48791</v>
      </c>
    </row>
    <row r="88" spans="1:12" ht="14.1" customHeight="1">
      <c r="A88" s="2" t="s">
        <v>11</v>
      </c>
      <c r="B88" s="66">
        <v>60.11</v>
      </c>
      <c r="C88" s="37" t="s">
        <v>33</v>
      </c>
      <c r="D88" s="51">
        <f t="shared" ref="D88:L88" si="23">D87</f>
        <v>44485</v>
      </c>
      <c r="E88" s="51">
        <f t="shared" si="23"/>
        <v>15369</v>
      </c>
      <c r="F88" s="67">
        <f t="shared" si="23"/>
        <v>12100</v>
      </c>
      <c r="G88" s="51">
        <f t="shared" si="23"/>
        <v>16106</v>
      </c>
      <c r="H88" s="51">
        <f t="shared" si="23"/>
        <v>12100</v>
      </c>
      <c r="I88" s="51">
        <f t="shared" si="23"/>
        <v>16106</v>
      </c>
      <c r="J88" s="67">
        <f t="shared" si="23"/>
        <v>32940</v>
      </c>
      <c r="K88" s="51">
        <f t="shared" ref="K88" si="24">K87</f>
        <v>15851</v>
      </c>
      <c r="L88" s="51">
        <f t="shared" si="23"/>
        <v>48791</v>
      </c>
    </row>
    <row r="89" spans="1:12" ht="14.1" customHeight="1">
      <c r="A89" s="2" t="s">
        <v>11</v>
      </c>
      <c r="B89" s="3">
        <v>60</v>
      </c>
      <c r="C89" s="42" t="s">
        <v>22</v>
      </c>
      <c r="D89" s="67">
        <f t="shared" ref="D89:L89" si="25">D88+D79+D71+D45+D37</f>
        <v>62440</v>
      </c>
      <c r="E89" s="67">
        <f t="shared" si="25"/>
        <v>38300</v>
      </c>
      <c r="F89" s="67">
        <f t="shared" si="25"/>
        <v>15200</v>
      </c>
      <c r="G89" s="67">
        <f t="shared" si="25"/>
        <v>41678</v>
      </c>
      <c r="H89" s="67">
        <f t="shared" si="25"/>
        <v>21011</v>
      </c>
      <c r="I89" s="67">
        <f t="shared" si="25"/>
        <v>41678</v>
      </c>
      <c r="J89" s="67">
        <f t="shared" si="25"/>
        <v>50040</v>
      </c>
      <c r="K89" s="67">
        <f t="shared" si="25"/>
        <v>44419</v>
      </c>
      <c r="L89" s="67">
        <f t="shared" si="25"/>
        <v>94459</v>
      </c>
    </row>
    <row r="90" spans="1:12" ht="14.1" customHeight="1">
      <c r="A90" s="42" t="s">
        <v>11</v>
      </c>
      <c r="B90" s="39">
        <v>2220</v>
      </c>
      <c r="C90" s="37" t="s">
        <v>1</v>
      </c>
      <c r="D90" s="51">
        <f t="shared" ref="D90:L90" si="26">D89+D27</f>
        <v>65439</v>
      </c>
      <c r="E90" s="51">
        <f t="shared" si="26"/>
        <v>38922</v>
      </c>
      <c r="F90" s="67">
        <f t="shared" si="26"/>
        <v>15200</v>
      </c>
      <c r="G90" s="51">
        <f t="shared" si="26"/>
        <v>42464</v>
      </c>
      <c r="H90" s="51">
        <f t="shared" si="26"/>
        <v>21011</v>
      </c>
      <c r="I90" s="51">
        <f t="shared" si="26"/>
        <v>42464</v>
      </c>
      <c r="J90" s="67">
        <f t="shared" si="26"/>
        <v>53040</v>
      </c>
      <c r="K90" s="51">
        <f t="shared" si="26"/>
        <v>45263</v>
      </c>
      <c r="L90" s="51">
        <f t="shared" si="26"/>
        <v>98303</v>
      </c>
    </row>
    <row r="91" spans="1:12" ht="6" customHeight="1">
      <c r="A91" s="42"/>
      <c r="B91" s="39"/>
      <c r="C91" s="37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4.1" customHeight="1">
      <c r="A92" s="2" t="s">
        <v>13</v>
      </c>
      <c r="B92" s="39">
        <v>2251</v>
      </c>
      <c r="C92" s="37" t="s">
        <v>39</v>
      </c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4.1" customHeight="1">
      <c r="B93" s="68">
        <v>0.09</v>
      </c>
      <c r="C93" s="37" t="s">
        <v>48</v>
      </c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25.5">
      <c r="B94" s="3">
        <v>18</v>
      </c>
      <c r="C94" s="42" t="s">
        <v>80</v>
      </c>
      <c r="F94" s="12"/>
      <c r="G94" s="12"/>
      <c r="K94" s="12"/>
    </row>
    <row r="95" spans="1:12" ht="14.1" customHeight="1">
      <c r="B95" s="44" t="s">
        <v>40</v>
      </c>
      <c r="C95" s="42" t="s">
        <v>17</v>
      </c>
      <c r="D95" s="45">
        <v>0</v>
      </c>
      <c r="E95" s="59">
        <v>1419</v>
      </c>
      <c r="F95" s="45">
        <v>0</v>
      </c>
      <c r="G95" s="59">
        <v>1520</v>
      </c>
      <c r="H95" s="45">
        <v>0</v>
      </c>
      <c r="I95" s="59">
        <v>1520</v>
      </c>
      <c r="J95" s="45">
        <v>0</v>
      </c>
      <c r="K95" s="59">
        <v>1633</v>
      </c>
      <c r="L95" s="38">
        <f>SUM(J95:K95)</f>
        <v>1633</v>
      </c>
    </row>
    <row r="96" spans="1:12" ht="14.1" customHeight="1">
      <c r="B96" s="44" t="s">
        <v>41</v>
      </c>
      <c r="C96" s="42" t="s">
        <v>19</v>
      </c>
      <c r="D96" s="45">
        <v>0</v>
      </c>
      <c r="E96" s="59">
        <v>20</v>
      </c>
      <c r="F96" s="45">
        <v>0</v>
      </c>
      <c r="G96" s="59">
        <v>20</v>
      </c>
      <c r="H96" s="45">
        <v>0</v>
      </c>
      <c r="I96" s="59">
        <v>20</v>
      </c>
      <c r="J96" s="45">
        <v>0</v>
      </c>
      <c r="K96" s="59">
        <v>20</v>
      </c>
      <c r="L96" s="38">
        <f>SUM(J96:K96)</f>
        <v>20</v>
      </c>
    </row>
    <row r="97" spans="1:12" ht="14.1" customHeight="1">
      <c r="B97" s="44" t="s">
        <v>42</v>
      </c>
      <c r="C97" s="42" t="s">
        <v>21</v>
      </c>
      <c r="D97" s="45">
        <v>0</v>
      </c>
      <c r="E97" s="47">
        <v>50</v>
      </c>
      <c r="F97" s="45">
        <v>0</v>
      </c>
      <c r="G97" s="59">
        <v>55</v>
      </c>
      <c r="H97" s="45">
        <v>0</v>
      </c>
      <c r="I97" s="59">
        <v>55</v>
      </c>
      <c r="J97" s="45">
        <v>0</v>
      </c>
      <c r="K97" s="59">
        <v>55</v>
      </c>
      <c r="L97" s="38">
        <f>SUM(J97:K97)</f>
        <v>55</v>
      </c>
    </row>
    <row r="98" spans="1:12" ht="25.5">
      <c r="A98" s="2" t="s">
        <v>11</v>
      </c>
      <c r="B98" s="3">
        <v>18</v>
      </c>
      <c r="C98" s="42" t="s">
        <v>80</v>
      </c>
      <c r="D98" s="50">
        <f t="shared" ref="D98:L98" si="27">SUM(D95:D97)</f>
        <v>0</v>
      </c>
      <c r="E98" s="51">
        <f t="shared" si="27"/>
        <v>1489</v>
      </c>
      <c r="F98" s="50">
        <f t="shared" si="27"/>
        <v>0</v>
      </c>
      <c r="G98" s="51">
        <f t="shared" si="27"/>
        <v>1595</v>
      </c>
      <c r="H98" s="50">
        <f t="shared" si="27"/>
        <v>0</v>
      </c>
      <c r="I98" s="51">
        <f t="shared" si="27"/>
        <v>1595</v>
      </c>
      <c r="J98" s="50">
        <f t="shared" si="27"/>
        <v>0</v>
      </c>
      <c r="K98" s="51">
        <f t="shared" ref="K98" si="28">SUM(K95:K97)</f>
        <v>1708</v>
      </c>
      <c r="L98" s="51">
        <f t="shared" si="27"/>
        <v>1708</v>
      </c>
    </row>
    <row r="99" spans="1:12" ht="14.1" customHeight="1">
      <c r="A99" s="2" t="s">
        <v>11</v>
      </c>
      <c r="B99" s="68">
        <v>0.09</v>
      </c>
      <c r="C99" s="37" t="s">
        <v>48</v>
      </c>
      <c r="D99" s="69">
        <f t="shared" ref="D99:L99" si="29">D98</f>
        <v>0</v>
      </c>
      <c r="E99" s="54">
        <f t="shared" si="29"/>
        <v>1489</v>
      </c>
      <c r="F99" s="69">
        <f t="shared" si="29"/>
        <v>0</v>
      </c>
      <c r="G99" s="54">
        <f t="shared" si="29"/>
        <v>1595</v>
      </c>
      <c r="H99" s="69">
        <f t="shared" si="29"/>
        <v>0</v>
      </c>
      <c r="I99" s="54">
        <f t="shared" si="29"/>
        <v>1595</v>
      </c>
      <c r="J99" s="69">
        <f t="shared" si="29"/>
        <v>0</v>
      </c>
      <c r="K99" s="54">
        <f t="shared" ref="K99" si="30">K98</f>
        <v>1708</v>
      </c>
      <c r="L99" s="54">
        <f t="shared" si="29"/>
        <v>1708</v>
      </c>
    </row>
    <row r="100" spans="1:12" ht="14.1" customHeight="1">
      <c r="A100" s="53" t="s">
        <v>11</v>
      </c>
      <c r="B100" s="100">
        <v>2251</v>
      </c>
      <c r="C100" s="65" t="s">
        <v>39</v>
      </c>
      <c r="D100" s="69">
        <f t="shared" ref="D100:L100" si="31">D98</f>
        <v>0</v>
      </c>
      <c r="E100" s="54">
        <f t="shared" si="31"/>
        <v>1489</v>
      </c>
      <c r="F100" s="69">
        <f t="shared" si="31"/>
        <v>0</v>
      </c>
      <c r="G100" s="54">
        <f t="shared" si="31"/>
        <v>1595</v>
      </c>
      <c r="H100" s="69">
        <f t="shared" si="31"/>
        <v>0</v>
      </c>
      <c r="I100" s="54">
        <f t="shared" si="31"/>
        <v>1595</v>
      </c>
      <c r="J100" s="69">
        <f t="shared" si="31"/>
        <v>0</v>
      </c>
      <c r="K100" s="54">
        <f t="shared" ref="K100" si="32">K98</f>
        <v>1708</v>
      </c>
      <c r="L100" s="54">
        <f t="shared" si="31"/>
        <v>1708</v>
      </c>
    </row>
    <row r="101" spans="1:12" ht="14.1" customHeight="1">
      <c r="A101" s="53" t="s">
        <v>11</v>
      </c>
      <c r="B101" s="95"/>
      <c r="C101" s="65" t="s">
        <v>12</v>
      </c>
      <c r="D101" s="54">
        <f t="shared" ref="D101:L101" si="33">D90+D100</f>
        <v>65439</v>
      </c>
      <c r="E101" s="51">
        <f t="shared" si="33"/>
        <v>40411</v>
      </c>
      <c r="F101" s="67">
        <f t="shared" si="33"/>
        <v>15200</v>
      </c>
      <c r="G101" s="51">
        <f t="shared" si="33"/>
        <v>44059</v>
      </c>
      <c r="H101" s="51">
        <f t="shared" si="33"/>
        <v>21011</v>
      </c>
      <c r="I101" s="51">
        <f t="shared" si="33"/>
        <v>44059</v>
      </c>
      <c r="J101" s="67">
        <f t="shared" si="33"/>
        <v>53040</v>
      </c>
      <c r="K101" s="51">
        <f t="shared" ref="K101" si="34">K90+K100</f>
        <v>46971</v>
      </c>
      <c r="L101" s="51">
        <f t="shared" si="33"/>
        <v>100011</v>
      </c>
    </row>
    <row r="102" spans="1:12" ht="2.25" customHeight="1">
      <c r="B102" s="39"/>
      <c r="C102" s="72"/>
      <c r="F102" s="6"/>
      <c r="G102" s="6"/>
      <c r="H102" s="6"/>
      <c r="I102" s="6"/>
      <c r="J102" s="6"/>
      <c r="K102" s="6"/>
      <c r="L102" s="6"/>
    </row>
    <row r="103" spans="1:12">
      <c r="A103" s="73"/>
      <c r="B103" s="74"/>
      <c r="C103" s="75" t="s">
        <v>49</v>
      </c>
      <c r="F103" s="12"/>
      <c r="G103" s="12"/>
      <c r="K103" s="12"/>
    </row>
    <row r="104" spans="1:12" ht="25.5">
      <c r="A104" s="9" t="s">
        <v>13</v>
      </c>
      <c r="B104" s="76">
        <v>4220</v>
      </c>
      <c r="C104" s="77" t="s">
        <v>52</v>
      </c>
      <c r="F104" s="12"/>
      <c r="G104" s="12"/>
      <c r="K104" s="12"/>
    </row>
    <row r="105" spans="1:12">
      <c r="A105" s="78"/>
      <c r="B105" s="79">
        <v>60</v>
      </c>
      <c r="C105" s="78" t="s">
        <v>22</v>
      </c>
      <c r="D105" s="80"/>
      <c r="E105" s="80"/>
      <c r="F105" s="80"/>
      <c r="G105" s="80"/>
      <c r="H105" s="80"/>
      <c r="I105" s="80"/>
      <c r="K105" s="80"/>
      <c r="L105" s="80"/>
    </row>
    <row r="106" spans="1:12">
      <c r="A106" s="78"/>
      <c r="B106" s="81">
        <v>60.100999999999999</v>
      </c>
      <c r="C106" s="82" t="s">
        <v>50</v>
      </c>
      <c r="D106" s="80"/>
      <c r="E106" s="80"/>
      <c r="F106" s="80"/>
      <c r="G106" s="80"/>
      <c r="H106" s="80"/>
      <c r="I106" s="80"/>
      <c r="K106" s="80"/>
      <c r="L106" s="80"/>
    </row>
    <row r="107" spans="1:12">
      <c r="A107" s="73"/>
      <c r="B107" s="74">
        <v>18</v>
      </c>
      <c r="C107" s="73" t="s">
        <v>51</v>
      </c>
      <c r="F107" s="12"/>
      <c r="G107" s="12"/>
      <c r="K107" s="12"/>
    </row>
    <row r="108" spans="1:12">
      <c r="A108" s="73"/>
      <c r="B108" s="74" t="s">
        <v>53</v>
      </c>
      <c r="C108" s="73" t="s">
        <v>64</v>
      </c>
      <c r="D108" s="91">
        <v>20000</v>
      </c>
      <c r="E108" s="46">
        <v>0</v>
      </c>
      <c r="F108" s="46">
        <v>0</v>
      </c>
      <c r="G108" s="46">
        <v>0</v>
      </c>
      <c r="H108" s="91">
        <v>1000</v>
      </c>
      <c r="I108" s="46">
        <v>0</v>
      </c>
      <c r="J108" s="91">
        <v>3949</v>
      </c>
      <c r="K108" s="46">
        <v>0</v>
      </c>
      <c r="L108" s="47">
        <f>SUM(J108:K108)</f>
        <v>3949</v>
      </c>
    </row>
    <row r="109" spans="1:12">
      <c r="A109" s="73" t="s">
        <v>11</v>
      </c>
      <c r="B109" s="74">
        <v>18</v>
      </c>
      <c r="C109" s="73" t="s">
        <v>51</v>
      </c>
      <c r="D109" s="83">
        <f t="shared" ref="D109:L109" si="35">SUM(D108:D108)</f>
        <v>20000</v>
      </c>
      <c r="E109" s="48">
        <f t="shared" si="35"/>
        <v>0</v>
      </c>
      <c r="F109" s="48">
        <f t="shared" si="35"/>
        <v>0</v>
      </c>
      <c r="G109" s="48">
        <f t="shared" si="35"/>
        <v>0</v>
      </c>
      <c r="H109" s="83">
        <f t="shared" si="35"/>
        <v>1000</v>
      </c>
      <c r="I109" s="48">
        <f t="shared" si="35"/>
        <v>0</v>
      </c>
      <c r="J109" s="83">
        <f t="shared" si="35"/>
        <v>3949</v>
      </c>
      <c r="K109" s="48">
        <f t="shared" ref="K109" si="36">SUM(K108:K108)</f>
        <v>0</v>
      </c>
      <c r="L109" s="83">
        <f t="shared" si="35"/>
        <v>3949</v>
      </c>
    </row>
    <row r="110" spans="1:12">
      <c r="A110" s="73" t="s">
        <v>11</v>
      </c>
      <c r="B110" s="81">
        <v>60.100999999999999</v>
      </c>
      <c r="C110" s="75" t="s">
        <v>50</v>
      </c>
      <c r="D110" s="83">
        <f t="shared" ref="D110:L113" si="37">D109</f>
        <v>20000</v>
      </c>
      <c r="E110" s="48">
        <f t="shared" si="37"/>
        <v>0</v>
      </c>
      <c r="F110" s="48">
        <f t="shared" si="37"/>
        <v>0</v>
      </c>
      <c r="G110" s="48">
        <f t="shared" si="37"/>
        <v>0</v>
      </c>
      <c r="H110" s="83">
        <f t="shared" si="37"/>
        <v>1000</v>
      </c>
      <c r="I110" s="48">
        <f t="shared" si="37"/>
        <v>0</v>
      </c>
      <c r="J110" s="83">
        <f t="shared" si="37"/>
        <v>3949</v>
      </c>
      <c r="K110" s="48">
        <f t="shared" ref="K110" si="38">K109</f>
        <v>0</v>
      </c>
      <c r="L110" s="83">
        <f t="shared" si="37"/>
        <v>3949</v>
      </c>
    </row>
    <row r="111" spans="1:12">
      <c r="A111" s="73" t="s">
        <v>11</v>
      </c>
      <c r="B111" s="74">
        <v>60</v>
      </c>
      <c r="C111" s="73" t="s">
        <v>22</v>
      </c>
      <c r="D111" s="83">
        <f t="shared" si="37"/>
        <v>20000</v>
      </c>
      <c r="E111" s="48">
        <f t="shared" si="37"/>
        <v>0</v>
      </c>
      <c r="F111" s="48">
        <f t="shared" si="37"/>
        <v>0</v>
      </c>
      <c r="G111" s="48">
        <f t="shared" si="37"/>
        <v>0</v>
      </c>
      <c r="H111" s="83">
        <f t="shared" si="37"/>
        <v>1000</v>
      </c>
      <c r="I111" s="48">
        <f t="shared" si="37"/>
        <v>0</v>
      </c>
      <c r="J111" s="83">
        <f t="shared" si="37"/>
        <v>3949</v>
      </c>
      <c r="K111" s="48">
        <f t="shared" ref="K111" si="39">K110</f>
        <v>0</v>
      </c>
      <c r="L111" s="83">
        <f t="shared" si="37"/>
        <v>3949</v>
      </c>
    </row>
    <row r="112" spans="1:12" ht="25.5">
      <c r="A112" s="9" t="s">
        <v>11</v>
      </c>
      <c r="B112" s="76">
        <v>4220</v>
      </c>
      <c r="C112" s="84" t="s">
        <v>52</v>
      </c>
      <c r="D112" s="83">
        <f t="shared" si="37"/>
        <v>20000</v>
      </c>
      <c r="E112" s="48">
        <f t="shared" si="37"/>
        <v>0</v>
      </c>
      <c r="F112" s="48">
        <f t="shared" si="37"/>
        <v>0</v>
      </c>
      <c r="G112" s="48">
        <f t="shared" si="37"/>
        <v>0</v>
      </c>
      <c r="H112" s="83">
        <f t="shared" si="37"/>
        <v>1000</v>
      </c>
      <c r="I112" s="48">
        <f t="shared" si="37"/>
        <v>0</v>
      </c>
      <c r="J112" s="83">
        <f t="shared" si="37"/>
        <v>3949</v>
      </c>
      <c r="K112" s="48">
        <f t="shared" ref="K112" si="40">K111</f>
        <v>0</v>
      </c>
      <c r="L112" s="83">
        <f t="shared" si="37"/>
        <v>3949</v>
      </c>
    </row>
    <row r="113" spans="1:12">
      <c r="A113" s="70" t="s">
        <v>11</v>
      </c>
      <c r="B113" s="71"/>
      <c r="C113" s="85" t="s">
        <v>49</v>
      </c>
      <c r="D113" s="83">
        <f t="shared" si="37"/>
        <v>20000</v>
      </c>
      <c r="E113" s="48">
        <f t="shared" si="37"/>
        <v>0</v>
      </c>
      <c r="F113" s="48">
        <f t="shared" si="37"/>
        <v>0</v>
      </c>
      <c r="G113" s="48">
        <f t="shared" si="37"/>
        <v>0</v>
      </c>
      <c r="H113" s="83">
        <f t="shared" si="37"/>
        <v>1000</v>
      </c>
      <c r="I113" s="48">
        <f t="shared" si="37"/>
        <v>0</v>
      </c>
      <c r="J113" s="83">
        <f t="shared" si="37"/>
        <v>3949</v>
      </c>
      <c r="K113" s="48">
        <f t="shared" ref="K113" si="41">K112</f>
        <v>0</v>
      </c>
      <c r="L113" s="83">
        <f t="shared" si="37"/>
        <v>3949</v>
      </c>
    </row>
    <row r="114" spans="1:12">
      <c r="A114" s="70" t="s">
        <v>11</v>
      </c>
      <c r="B114" s="86"/>
      <c r="C114" s="85" t="s">
        <v>4</v>
      </c>
      <c r="D114" s="83">
        <f t="shared" ref="D114:I114" si="42">D113+D101</f>
        <v>85439</v>
      </c>
      <c r="E114" s="83">
        <f t="shared" si="42"/>
        <v>40411</v>
      </c>
      <c r="F114" s="83">
        <f t="shared" si="42"/>
        <v>15200</v>
      </c>
      <c r="G114" s="83">
        <f t="shared" si="42"/>
        <v>44059</v>
      </c>
      <c r="H114" s="83">
        <f t="shared" si="42"/>
        <v>22011</v>
      </c>
      <c r="I114" s="83">
        <f t="shared" si="42"/>
        <v>44059</v>
      </c>
      <c r="J114" s="83">
        <f>J113+J101</f>
        <v>56989</v>
      </c>
      <c r="K114" s="83">
        <f t="shared" ref="K114" si="43">K113+K101</f>
        <v>46971</v>
      </c>
      <c r="L114" s="83">
        <f>L113+L101</f>
        <v>103960</v>
      </c>
    </row>
    <row r="115" spans="1:12">
      <c r="A115" s="87"/>
      <c r="B115" s="88"/>
      <c r="C115" s="89"/>
      <c r="D115" s="90"/>
      <c r="E115" s="90"/>
      <c r="H115" s="90"/>
      <c r="I115" s="90"/>
      <c r="J115" s="90"/>
      <c r="K115" s="90"/>
      <c r="L115" s="90"/>
    </row>
  </sheetData>
  <mergeCells count="11">
    <mergeCell ref="D14:E14"/>
    <mergeCell ref="F14:G14"/>
    <mergeCell ref="A1:L1"/>
    <mergeCell ref="A2:L2"/>
    <mergeCell ref="D13:E13"/>
    <mergeCell ref="J13:L13"/>
    <mergeCell ref="B6:D6"/>
    <mergeCell ref="F13:G13"/>
    <mergeCell ref="H13:I13"/>
    <mergeCell ref="H14:I14"/>
    <mergeCell ref="J14:L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6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rowBreaks count="2" manualBreakCount="2">
    <brk id="71" max="11" man="1"/>
    <brk id="10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dem17</vt:lpstr>
      <vt:lpstr>'dem17'!ipr</vt:lpstr>
      <vt:lpstr>'dem17'!Print_Area</vt:lpstr>
      <vt:lpstr>'dem17'!Print_Titles</vt:lpstr>
      <vt:lpstr>'dem17'!sss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2016-03-14T13:49:07Z</cp:lastPrinted>
  <dcterms:created xsi:type="dcterms:W3CDTF">2004-06-02T16:18:07Z</dcterms:created>
  <dcterms:modified xsi:type="dcterms:W3CDTF">2016-03-28T07:23:36Z</dcterms:modified>
</cp:coreProperties>
</file>