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-585" yWindow="45" windowWidth="15195" windowHeight="9225"/>
  </bookViews>
  <sheets>
    <sheet name="Dem46" sheetId="1" r:id="rId1"/>
    <sheet name="summary p" sheetId="4" r:id="rId2"/>
    <sheet name="summarynp" sheetId="3" r:id="rId3"/>
  </sheets>
  <externalReferences>
    <externalReference r:id="rId4"/>
    <externalReference r:id="rId5"/>
    <externalReference r:id="rId6"/>
  </externalReferences>
  <definedNames>
    <definedName name="__123Graph_D" hidden="1">[1]dem18!#REF!</definedName>
    <definedName name="_xlnm._FilterDatabase" localSheetId="0" hidden="1">'Dem46'!$A$14:$AF$255</definedName>
    <definedName name="_xlnm._FilterDatabase" localSheetId="2" hidden="1">summarynp!$A$5:$O$42</definedName>
    <definedName name="ahcap">[2]dem2!$D$646:$L$646</definedName>
    <definedName name="capwater" localSheetId="0">'Dem46'!#REF!</definedName>
    <definedName name="charged">#REF!</definedName>
    <definedName name="compen" localSheetId="0">'Dem46'!$D$141:$L$141</definedName>
    <definedName name="content" localSheetId="0">'Dem46'!$E$9:$G$9</definedName>
    <definedName name="ee">#REF!</definedName>
    <definedName name="fishcap">[2]dem2!$D$657:$L$657</definedName>
    <definedName name="Fishrev">[2]dem2!$D$574:$L$574</definedName>
    <definedName name="fwl">#REF!</definedName>
    <definedName name="fwlcap">#REF!</definedName>
    <definedName name="fwlrec">#REF!</definedName>
    <definedName name="housing">#REF!</definedName>
    <definedName name="housingcap">#REF!</definedName>
    <definedName name="justice">#REF!</definedName>
    <definedName name="justicerec">[3]dem21!$E$128:$L$128</definedName>
    <definedName name="lr">#REF!</definedName>
    <definedName name="lrrec">#REF!</definedName>
    <definedName name="nc">#REF!</definedName>
    <definedName name="ncfund">#REF!</definedName>
    <definedName name="ncrec">#REF!</definedName>
    <definedName name="ncrec1">#REF!</definedName>
    <definedName name="np">#REF!</definedName>
    <definedName name="Nutrition">#REF!</definedName>
    <definedName name="oges">#REF!</definedName>
    <definedName name="otd" localSheetId="0">'Dem46'!#REF!</definedName>
    <definedName name="_xlnm.Print_Area" localSheetId="0">'Dem46'!$A$1:$L$143</definedName>
    <definedName name="_xlnm.Print_Titles" localSheetId="0">'Dem46'!$11:$14</definedName>
    <definedName name="_xlnm.Print_Titles" localSheetId="2">summarynp!$4:$5</definedName>
    <definedName name="public" localSheetId="0">'Dem46'!#REF!</definedName>
    <definedName name="pwcap">#REF!</definedName>
    <definedName name="rec">#REF!</definedName>
    <definedName name="reform">#REF!</definedName>
    <definedName name="revise" localSheetId="0">'Dem46'!$D$157:$I$157</definedName>
    <definedName name="roads" localSheetId="0">'Dem46'!#REF!</definedName>
    <definedName name="sgs">#REF!</definedName>
    <definedName name="SocialSecurity">#REF!</definedName>
    <definedName name="socialwelfare">#REF!</definedName>
    <definedName name="spfrd">#REF!</definedName>
    <definedName name="sss">#REF!</definedName>
    <definedName name="summary" localSheetId="0">'Dem46'!$D$149:$I$149</definedName>
    <definedName name="symmary" localSheetId="0">'Dem46'!$D$157:$I$157</definedName>
    <definedName name="udhd">#REF!</definedName>
    <definedName name="urban" localSheetId="0">'Dem46'!#REF!</definedName>
    <definedName name="Voted">#REF!</definedName>
    <definedName name="water" localSheetId="0">'Dem46'!#REF!</definedName>
    <definedName name="watercap">#REF!</definedName>
    <definedName name="welfarecap">#REF!</definedName>
  </definedNames>
  <calcPr calcId="124519"/>
</workbook>
</file>

<file path=xl/calcChain.xml><?xml version="1.0" encoding="utf-8"?>
<calcChain xmlns="http://schemas.openxmlformats.org/spreadsheetml/2006/main">
  <c r="K139" i="1"/>
  <c r="K129"/>
  <c r="K119"/>
  <c r="K109"/>
  <c r="K99"/>
  <c r="K140"/>
  <c r="L138"/>
  <c r="L137"/>
  <c r="L136"/>
  <c r="L135"/>
  <c r="L134"/>
  <c r="L133"/>
  <c r="L132"/>
  <c r="L128"/>
  <c r="L127"/>
  <c r="L126"/>
  <c r="L125"/>
  <c r="L124"/>
  <c r="L123"/>
  <c r="L122"/>
  <c r="L118"/>
  <c r="L117"/>
  <c r="L116"/>
  <c r="L115"/>
  <c r="L114"/>
  <c r="L113"/>
  <c r="L112"/>
  <c r="L108"/>
  <c r="L107"/>
  <c r="L106"/>
  <c r="L105"/>
  <c r="L104"/>
  <c r="L103"/>
  <c r="L102"/>
  <c r="L98"/>
  <c r="L97"/>
  <c r="L96"/>
  <c r="L95"/>
  <c r="L94"/>
  <c r="L93"/>
  <c r="L92"/>
  <c r="L87"/>
  <c r="L86"/>
  <c r="L85"/>
  <c r="L84"/>
  <c r="L83"/>
  <c r="L79"/>
  <c r="L75"/>
  <c r="L69"/>
  <c r="L68"/>
  <c r="L67"/>
  <c r="L66"/>
  <c r="L65"/>
  <c r="L61"/>
  <c r="L57"/>
  <c r="L51"/>
  <c r="L50"/>
  <c r="L49"/>
  <c r="L48"/>
  <c r="L47"/>
  <c r="L43"/>
  <c r="L39"/>
  <c r="L32"/>
  <c r="L31"/>
  <c r="L30"/>
  <c r="L29"/>
  <c r="L28"/>
  <c r="L24"/>
  <c r="L20"/>
  <c r="H41" i="3"/>
  <c r="I41"/>
  <c r="J41"/>
  <c r="K41"/>
  <c r="L41"/>
  <c r="M41"/>
  <c r="N41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J139" i="1"/>
  <c r="I139"/>
  <c r="H139"/>
  <c r="G139"/>
  <c r="F139"/>
  <c r="E139"/>
  <c r="D139"/>
  <c r="J129"/>
  <c r="I129"/>
  <c r="H129"/>
  <c r="G129"/>
  <c r="F129"/>
  <c r="E129"/>
  <c r="D129"/>
  <c r="J119"/>
  <c r="I119"/>
  <c r="H119"/>
  <c r="G119"/>
  <c r="F119"/>
  <c r="E119"/>
  <c r="D119"/>
  <c r="L129" l="1"/>
  <c r="L139"/>
  <c r="L119"/>
  <c r="I109" l="1"/>
  <c r="H109"/>
  <c r="G109"/>
  <c r="F109"/>
  <c r="E109"/>
  <c r="D109"/>
  <c r="I99"/>
  <c r="H99"/>
  <c r="G99"/>
  <c r="F99"/>
  <c r="E99"/>
  <c r="D99"/>
  <c r="I88"/>
  <c r="H88"/>
  <c r="G88"/>
  <c r="F88"/>
  <c r="E88"/>
  <c r="D88"/>
  <c r="I80"/>
  <c r="H80"/>
  <c r="G80"/>
  <c r="F80"/>
  <c r="E80"/>
  <c r="D80"/>
  <c r="I76"/>
  <c r="H76"/>
  <c r="G76"/>
  <c r="F76"/>
  <c r="E76"/>
  <c r="D76"/>
  <c r="I70"/>
  <c r="H70"/>
  <c r="G70"/>
  <c r="F70"/>
  <c r="E70"/>
  <c r="D70"/>
  <c r="I62"/>
  <c r="H62"/>
  <c r="G62"/>
  <c r="F62"/>
  <c r="E62"/>
  <c r="D62"/>
  <c r="I58"/>
  <c r="H58"/>
  <c r="G58"/>
  <c r="F58"/>
  <c r="E58"/>
  <c r="D58"/>
  <c r="I52"/>
  <c r="H52"/>
  <c r="G52"/>
  <c r="F52"/>
  <c r="E52"/>
  <c r="D52"/>
  <c r="I44"/>
  <c r="H44"/>
  <c r="G44"/>
  <c r="F44"/>
  <c r="E44"/>
  <c r="D44"/>
  <c r="I40"/>
  <c r="H40"/>
  <c r="G40"/>
  <c r="F40"/>
  <c r="E40"/>
  <c r="E53" s="1"/>
  <c r="D40"/>
  <c r="I33"/>
  <c r="H33"/>
  <c r="G33"/>
  <c r="F33"/>
  <c r="E33"/>
  <c r="D33"/>
  <c r="I25"/>
  <c r="H25"/>
  <c r="G25"/>
  <c r="F25"/>
  <c r="E25"/>
  <c r="D25"/>
  <c r="I21"/>
  <c r="H21"/>
  <c r="G21"/>
  <c r="F21"/>
  <c r="E21"/>
  <c r="D21"/>
  <c r="O19" i="3"/>
  <c r="O18"/>
  <c r="O17"/>
  <c r="O16"/>
  <c r="O15"/>
  <c r="O14"/>
  <c r="O13"/>
  <c r="O12"/>
  <c r="O11"/>
  <c r="O10"/>
  <c r="O9"/>
  <c r="O8"/>
  <c r="O7"/>
  <c r="O6"/>
  <c r="O41" l="1"/>
  <c r="G71" i="1"/>
  <c r="G34"/>
  <c r="I53"/>
  <c r="D34"/>
  <c r="H34"/>
  <c r="F53"/>
  <c r="D71"/>
  <c r="H71"/>
  <c r="I34"/>
  <c r="G53"/>
  <c r="E71"/>
  <c r="I71"/>
  <c r="E89"/>
  <c r="F34"/>
  <c r="D53"/>
  <c r="H53"/>
  <c r="F71"/>
  <c r="G89"/>
  <c r="I89"/>
  <c r="D89"/>
  <c r="F89"/>
  <c r="H89"/>
  <c r="E34"/>
  <c r="I140" l="1"/>
  <c r="I141" s="1"/>
  <c r="I142" s="1"/>
  <c r="I143" s="1"/>
  <c r="E140"/>
  <c r="E141" s="1"/>
  <c r="E142" s="1"/>
  <c r="E143" s="1"/>
  <c r="H140"/>
  <c r="H141" s="1"/>
  <c r="H142" s="1"/>
  <c r="H143" s="1"/>
  <c r="G140"/>
  <c r="G141" s="1"/>
  <c r="G142" s="1"/>
  <c r="G143" s="1"/>
  <c r="F140"/>
  <c r="F141" s="1"/>
  <c r="F142" s="1"/>
  <c r="F143" s="1"/>
  <c r="D140"/>
  <c r="D141" s="1"/>
  <c r="D142" s="1"/>
  <c r="D143" s="1"/>
  <c r="J109"/>
  <c r="J99"/>
  <c r="L99" l="1"/>
  <c r="L109"/>
  <c r="K88" l="1"/>
  <c r="K80"/>
  <c r="K76"/>
  <c r="K70"/>
  <c r="K62"/>
  <c r="K58"/>
  <c r="K52"/>
  <c r="K44"/>
  <c r="K40"/>
  <c r="K33"/>
  <c r="K25"/>
  <c r="K21"/>
  <c r="L80"/>
  <c r="L76"/>
  <c r="L62"/>
  <c r="L58"/>
  <c r="L44"/>
  <c r="L40"/>
  <c r="L25"/>
  <c r="L21"/>
  <c r="J21"/>
  <c r="J25"/>
  <c r="J33"/>
  <c r="J40"/>
  <c r="J44"/>
  <c r="J52"/>
  <c r="J58"/>
  <c r="J62"/>
  <c r="J70"/>
  <c r="J88"/>
  <c r="J80"/>
  <c r="J76"/>
  <c r="O5" i="4"/>
  <c r="O6"/>
  <c r="O7"/>
  <c r="O8"/>
  <c r="O9"/>
  <c r="O10"/>
  <c r="O11"/>
  <c r="H12"/>
  <c r="I12"/>
  <c r="J12"/>
  <c r="K12"/>
  <c r="L12"/>
  <c r="M12"/>
  <c r="N12"/>
  <c r="O12" l="1"/>
  <c r="L52" i="1"/>
  <c r="L53" s="1"/>
  <c r="J71"/>
  <c r="L70"/>
  <c r="L71" s="1"/>
  <c r="K34"/>
  <c r="K71"/>
  <c r="K89"/>
  <c r="J89"/>
  <c r="J53"/>
  <c r="L33"/>
  <c r="L34" s="1"/>
  <c r="L88"/>
  <c r="L89" s="1"/>
  <c r="K53"/>
  <c r="J34"/>
  <c r="K141" l="1"/>
  <c r="K142" s="1"/>
  <c r="J140"/>
  <c r="J141" s="1"/>
  <c r="L140"/>
  <c r="L141" s="1"/>
  <c r="L142" s="1"/>
  <c r="L143" s="1"/>
  <c r="K143" l="1"/>
  <c r="J142"/>
  <c r="J143" s="1"/>
  <c r="E9"/>
  <c r="G9" s="1"/>
</calcChain>
</file>

<file path=xl/sharedStrings.xml><?xml version="1.0" encoding="utf-8"?>
<sst xmlns="http://schemas.openxmlformats.org/spreadsheetml/2006/main" count="746" uniqueCount="158">
  <si>
    <t>DEMAND NO. 46</t>
  </si>
  <si>
    <t>MUNICIPAL AFFAIRS</t>
  </si>
  <si>
    <t>Revenue</t>
  </si>
  <si>
    <t>Capital</t>
  </si>
  <si>
    <t>Total</t>
  </si>
  <si>
    <t>Voted</t>
  </si>
  <si>
    <t>II. Details of the estimates and the heads under which this grant will be accounted for:</t>
  </si>
  <si>
    <t>Actuals</t>
  </si>
  <si>
    <t>Budget Estimate</t>
  </si>
  <si>
    <t>Revised Estimate</t>
  </si>
  <si>
    <t>Major /Sub-Major/Minor/Sub/Detailed Heads</t>
  </si>
  <si>
    <t>Plan</t>
  </si>
  <si>
    <t>Non-Plan</t>
  </si>
  <si>
    <t>REVENUE SECTION</t>
  </si>
  <si>
    <t>M.H.</t>
  </si>
  <si>
    <t>Gangtok Municipal Corporation</t>
  </si>
  <si>
    <t>Namchi Municipal Council</t>
  </si>
  <si>
    <t>Singtam Nagar Panchayat</t>
  </si>
  <si>
    <t>Rangpo Nagar Panchayat</t>
  </si>
  <si>
    <t>Gyalshing Nagar Panchayat</t>
  </si>
  <si>
    <t>Mangan Nagar Panchayat</t>
  </si>
  <si>
    <t>Jorethang Nagar Panchayat</t>
  </si>
  <si>
    <t>Compensation and Assignments to Local Bodies and Panchayati Raj Institutions</t>
  </si>
  <si>
    <t>Taxes on Professions, Trade, Callings and Employment</t>
  </si>
  <si>
    <t>Compensation and Assignments to Municipal Corporations</t>
  </si>
  <si>
    <t>Share of Net proceeds assigned to Gangtok Municipal Corporation</t>
  </si>
  <si>
    <t>Compensation and Assignments to Municipalities/Municipal Councils</t>
  </si>
  <si>
    <t>Share of Net proceeds assigned to Namchi Municipal Council</t>
  </si>
  <si>
    <t>Compensation and Assignments to Nagar Panchayats/Notified area Committees or equivalent thereof</t>
  </si>
  <si>
    <t>Share of Net proceeds assigned to Singtam Nagar Panchayat</t>
  </si>
  <si>
    <t>Share of Net proceeds assigned to Rangpo Nagar Panchayat</t>
  </si>
  <si>
    <t>Share of Net proceeds assigned to Gyalshing Nagar Panchayat</t>
  </si>
  <si>
    <t>Share of Net proceeds assigned to Mangan Nagar Panchayat</t>
  </si>
  <si>
    <t>Share of Net proceeds assigned to Jorethang Nagar Panchayat</t>
  </si>
  <si>
    <t>Other Miscellaneous Compensations and Assignments</t>
  </si>
  <si>
    <t>Entertainment Tax</t>
  </si>
  <si>
    <t>General Basic Grant recommended by the 13th Finance Commission</t>
  </si>
  <si>
    <t>TOTAL</t>
  </si>
  <si>
    <t>MH</t>
  </si>
  <si>
    <t>SMH</t>
  </si>
  <si>
    <t>SH</t>
  </si>
  <si>
    <t>DH</t>
  </si>
  <si>
    <t>OH</t>
  </si>
  <si>
    <t>00</t>
  </si>
  <si>
    <t>01</t>
  </si>
  <si>
    <t>02</t>
  </si>
  <si>
    <t>03</t>
  </si>
  <si>
    <t>04</t>
  </si>
  <si>
    <t>05</t>
  </si>
  <si>
    <t>06</t>
  </si>
  <si>
    <t>07</t>
  </si>
  <si>
    <t>SL NO</t>
  </si>
  <si>
    <t>MH-Major Head, SMH- Sub Major Head, MH-Minor Head, SH-Sub-Head, DH-Detailed Head, OH-Object Head</t>
  </si>
  <si>
    <t>D. Grants-In-Aid and Contributions</t>
  </si>
  <si>
    <t>00.01.71</t>
  </si>
  <si>
    <t>00.02.72</t>
  </si>
  <si>
    <t>00.03.73</t>
  </si>
  <si>
    <t>00.03.74</t>
  </si>
  <si>
    <t>00.03.75</t>
  </si>
  <si>
    <t>41.01.71</t>
  </si>
  <si>
    <t>41.03.73</t>
  </si>
  <si>
    <t>41.03.74</t>
  </si>
  <si>
    <t>41.03.75</t>
  </si>
  <si>
    <t>93.01.71</t>
  </si>
  <si>
    <t>93.03.73</t>
  </si>
  <si>
    <t>93.03.74</t>
  </si>
  <si>
    <t>93.03.75</t>
  </si>
  <si>
    <t>71</t>
  </si>
  <si>
    <t>72</t>
  </si>
  <si>
    <t>73</t>
  </si>
  <si>
    <t>74</t>
  </si>
  <si>
    <t>75</t>
  </si>
  <si>
    <t>76</t>
  </si>
  <si>
    <t>77</t>
  </si>
  <si>
    <t>00.03.76</t>
  </si>
  <si>
    <t>00.03.77</t>
  </si>
  <si>
    <t>41.02.72</t>
  </si>
  <si>
    <t>41.03.76</t>
  </si>
  <si>
    <t>41.03.77</t>
  </si>
  <si>
    <t>93.02.72</t>
  </si>
  <si>
    <t>93.03.76</t>
  </si>
  <si>
    <t>93.03.77</t>
  </si>
  <si>
    <t>ANNEXURE - IV</t>
  </si>
  <si>
    <t>PLAN</t>
  </si>
  <si>
    <t>SCHEME 1</t>
  </si>
  <si>
    <t>SCHEME 2</t>
  </si>
  <si>
    <t>MS</t>
  </si>
  <si>
    <t>MSS</t>
  </si>
  <si>
    <t>DS</t>
  </si>
  <si>
    <t xml:space="preserve">% </t>
  </si>
  <si>
    <t>Disc %</t>
  </si>
  <si>
    <t>94.01.71</t>
  </si>
  <si>
    <t>94.02.72</t>
  </si>
  <si>
    <t>94.03.73</t>
  </si>
  <si>
    <t>94.03.74</t>
  </si>
  <si>
    <t>94.03.75</t>
  </si>
  <si>
    <t>94.03.76</t>
  </si>
  <si>
    <t>94.03.77</t>
  </si>
  <si>
    <t>General Performance Grant recommended by the 13th Finance Commission</t>
  </si>
  <si>
    <t>(In Thousands of Rupees)</t>
  </si>
  <si>
    <t>-</t>
  </si>
  <si>
    <t>Compensation and Assignments to Local Bodies and Panchayati</t>
  </si>
  <si>
    <t xml:space="preserve"> Raj Institutions</t>
  </si>
  <si>
    <t>STATEMENT SHOWING HEADWISE TRANSFER OF FUND UNDER MUNICIPAL CORPORATION, COUNCIL 
AND NAGAR PANCHAYAT (NON-PLAN)</t>
  </si>
  <si>
    <t>STATEMENT SHOWING HEADWISE TRANSFER OF FUND UNDER MUNICIPAL CORPORATION, COUNCIL 
AND NAGAR PANCHAYAT (PLAN)</t>
  </si>
  <si>
    <t>2014-15</t>
  </si>
  <si>
    <t>00.01</t>
  </si>
  <si>
    <t>00.02</t>
  </si>
  <si>
    <t>00.03</t>
  </si>
  <si>
    <t>Sl. No.</t>
  </si>
  <si>
    <t>2015-16</t>
  </si>
  <si>
    <t>Share of Net Proceeds assigned under 4th State Finance Commission</t>
  </si>
  <si>
    <t>95.00.71</t>
  </si>
  <si>
    <t>95.00.72</t>
  </si>
  <si>
    <t>95.00.73</t>
  </si>
  <si>
    <t>95.00.74</t>
  </si>
  <si>
    <t>95.00.75</t>
  </si>
  <si>
    <t>95.00.76</t>
  </si>
  <si>
    <t>95.00.77</t>
  </si>
  <si>
    <t>96.00.71</t>
  </si>
  <si>
    <t>96.00.72</t>
  </si>
  <si>
    <t>96.00.73</t>
  </si>
  <si>
    <t>96.00.74</t>
  </si>
  <si>
    <t>96.00.75</t>
  </si>
  <si>
    <t>96.00.76</t>
  </si>
  <si>
    <t>96.00.77</t>
  </si>
  <si>
    <t>Basic Grant recommended by 14th Finance Commission</t>
  </si>
  <si>
    <t>95</t>
  </si>
  <si>
    <t>96</t>
  </si>
  <si>
    <t>I. Estimate of the amount required in the year ending 31st March, 2017 to defray the charges in respect of Municipal Affairs</t>
  </si>
  <si>
    <t>2016-17</t>
  </si>
  <si>
    <t>Performance Grant recommended by 14th Finance Commission</t>
  </si>
  <si>
    <t>97.00.71</t>
  </si>
  <si>
    <t>97.00.72</t>
  </si>
  <si>
    <t>97.00.73</t>
  </si>
  <si>
    <t>97.00.74</t>
  </si>
  <si>
    <t>97.00.75</t>
  </si>
  <si>
    <t>97.00.76</t>
  </si>
  <si>
    <t>97.00.77</t>
  </si>
  <si>
    <t>Primary Grant recommended by 4th State Finance Commission</t>
  </si>
  <si>
    <t>98.00.71</t>
  </si>
  <si>
    <t>98.00.72</t>
  </si>
  <si>
    <t>98.00.73</t>
  </si>
  <si>
    <t>98.00.74</t>
  </si>
  <si>
    <t>98.00.75</t>
  </si>
  <si>
    <t>98.00.76</t>
  </si>
  <si>
    <t>98.00.77</t>
  </si>
  <si>
    <t>Improvement Grant recommended by 4th State Finance Commission</t>
  </si>
  <si>
    <t>99.00.71</t>
  </si>
  <si>
    <t>99.00.72</t>
  </si>
  <si>
    <t>99.00.73</t>
  </si>
  <si>
    <t>99.00.74</t>
  </si>
  <si>
    <t>99.00.75</t>
  </si>
  <si>
    <t>99.00.76</t>
  </si>
  <si>
    <t>99.00.77</t>
  </si>
  <si>
    <t>97</t>
  </si>
  <si>
    <t>99</t>
  </si>
  <si>
    <t>98</t>
  </si>
</sst>
</file>

<file path=xl/styles.xml><?xml version="1.0" encoding="utf-8"?>
<styleSheet xmlns="http://schemas.openxmlformats.org/spreadsheetml/2006/main">
  <numFmts count="5">
    <numFmt numFmtId="164" formatCode="_ * #,##0.00_ ;_ * \-#,##0.00_ ;_ * &quot;-&quot;??_ ;_ @_ "/>
    <numFmt numFmtId="165" formatCode="0_)"/>
    <numFmt numFmtId="166" formatCode="0#"/>
    <numFmt numFmtId="167" formatCode="00000#"/>
    <numFmt numFmtId="168" formatCode="00.#00"/>
  </numFmts>
  <fonts count="37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4" fontId="1" fillId="0" borderId="0" applyFont="0" applyFill="0" applyBorder="0" applyAlignment="0" applyProtection="0"/>
    <xf numFmtId="164" fontId="1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 applyAlignment="0"/>
    <xf numFmtId="165" fontId="15" fillId="0" borderId="0"/>
    <xf numFmtId="0" fontId="16" fillId="23" borderId="7" applyNumberFormat="0" applyFont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98">
    <xf numFmtId="0" fontId="0" fillId="0" borderId="0" xfId="0"/>
    <xf numFmtId="0" fontId="24" fillId="0" borderId="10" xfId="44" applyNumberFormat="1" applyFont="1" applyFill="1" applyBorder="1" applyAlignment="1" applyProtection="1">
      <alignment horizontal="right"/>
    </xf>
    <xf numFmtId="0" fontId="22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>
      <alignment horizontal="left"/>
    </xf>
    <xf numFmtId="0" fontId="22" fillId="0" borderId="0" xfId="0" applyFont="1" applyBorder="1"/>
    <xf numFmtId="0" fontId="23" fillId="0" borderId="0" xfId="0" applyFont="1" applyBorder="1" applyAlignment="1"/>
    <xf numFmtId="0" fontId="22" fillId="0" borderId="0" xfId="0" applyNumberFormat="1" applyFont="1"/>
    <xf numFmtId="0" fontId="28" fillId="24" borderId="13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horizontal="center" vertical="center" wrapText="1"/>
    </xf>
    <xf numFmtId="0" fontId="28" fillId="24" borderId="13" xfId="42" applyFont="1" applyFill="1" applyBorder="1" applyAlignment="1" applyProtection="1">
      <alignment horizontal="center" vertical="center" wrapText="1"/>
    </xf>
    <xf numFmtId="0" fontId="28" fillId="24" borderId="13" xfId="46" applyFont="1" applyFill="1" applyBorder="1" applyAlignment="1" applyProtection="1">
      <alignment horizontal="center" vertical="center" wrapText="1"/>
    </xf>
    <xf numFmtId="0" fontId="28" fillId="24" borderId="13" xfId="40" applyFont="1" applyFill="1" applyBorder="1" applyAlignment="1">
      <alignment horizontal="center" vertical="center" wrapText="1"/>
    </xf>
    <xf numFmtId="0" fontId="29" fillId="0" borderId="13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 wrapText="1"/>
    </xf>
    <xf numFmtId="49" fontId="29" fillId="0" borderId="13" xfId="0" applyNumberFormat="1" applyFont="1" applyBorder="1" applyAlignment="1">
      <alignment horizontal="center" vertical="center"/>
    </xf>
    <xf numFmtId="49" fontId="29" fillId="0" borderId="13" xfId="0" applyNumberFormat="1" applyFont="1" applyBorder="1" applyAlignment="1">
      <alignment horizontal="center" vertical="center" wrapText="1"/>
    </xf>
    <xf numFmtId="0" fontId="29" fillId="0" borderId="0" xfId="28" applyNumberFormat="1" applyFont="1" applyFill="1" applyAlignment="1" applyProtection="1">
      <alignment horizontal="right" vertical="center" wrapText="1"/>
    </xf>
    <xf numFmtId="164" fontId="29" fillId="0" borderId="13" xfId="28" applyFont="1" applyBorder="1" applyAlignment="1">
      <alignment horizontal="right" vertical="center" wrapText="1"/>
    </xf>
    <xf numFmtId="0" fontId="28" fillId="0" borderId="13" xfId="0" applyNumberFormat="1" applyFont="1" applyBorder="1" applyAlignment="1">
      <alignment horizontal="right" vertical="center"/>
    </xf>
    <xf numFmtId="0" fontId="29" fillId="0" borderId="0" xfId="28" applyNumberFormat="1" applyFont="1" applyFill="1" applyBorder="1" applyAlignment="1" applyProtection="1">
      <alignment horizontal="right" vertical="center" wrapText="1"/>
    </xf>
    <xf numFmtId="0" fontId="29" fillId="0" borderId="13" xfId="0" applyFont="1" applyBorder="1" applyAlignment="1">
      <alignment horizontal="right" vertical="center" wrapText="1"/>
    </xf>
    <xf numFmtId="0" fontId="28" fillId="24" borderId="13" xfId="0" applyFont="1" applyFill="1" applyBorder="1" applyAlignment="1">
      <alignment vertical="center" wrapText="1"/>
    </xf>
    <xf numFmtId="0" fontId="28" fillId="24" borderId="13" xfId="0" applyFont="1" applyFill="1" applyBorder="1" applyAlignment="1">
      <alignment vertical="center"/>
    </xf>
    <xf numFmtId="49" fontId="28" fillId="24" borderId="13" xfId="0" applyNumberFormat="1" applyFont="1" applyFill="1" applyBorder="1" applyAlignment="1">
      <alignment horizontal="right" vertical="center"/>
    </xf>
    <xf numFmtId="0" fontId="22" fillId="0" borderId="0" xfId="0" applyFont="1" applyFill="1"/>
    <xf numFmtId="49" fontId="29" fillId="0" borderId="13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/>
    <xf numFmtId="0" fontId="23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vertical="center"/>
    </xf>
    <xf numFmtId="0" fontId="26" fillId="0" borderId="0" xfId="0" applyNumberFormat="1" applyFont="1" applyBorder="1" applyAlignment="1">
      <alignment vertical="center"/>
    </xf>
    <xf numFmtId="0" fontId="25" fillId="0" borderId="0" xfId="0" applyNumberFormat="1" applyFont="1" applyBorder="1" applyAlignment="1">
      <alignment vertical="center"/>
    </xf>
    <xf numFmtId="0" fontId="29" fillId="0" borderId="13" xfId="0" applyFont="1" applyFill="1" applyBorder="1" applyAlignment="1">
      <alignment horizontal="center" wrapText="1"/>
    </xf>
    <xf numFmtId="49" fontId="29" fillId="0" borderId="13" xfId="0" applyNumberFormat="1" applyFont="1" applyFill="1" applyBorder="1" applyAlignment="1">
      <alignment horizontal="center" wrapText="1"/>
    </xf>
    <xf numFmtId="0" fontId="29" fillId="0" borderId="13" xfId="54" applyNumberFormat="1" applyFont="1" applyBorder="1" applyAlignment="1">
      <alignment horizontal="right" vertical="center" wrapText="1"/>
    </xf>
    <xf numFmtId="164" fontId="29" fillId="0" borderId="13" xfId="54" applyFont="1" applyFill="1" applyBorder="1" applyAlignment="1">
      <alignment horizontal="right" vertical="center" wrapText="1"/>
    </xf>
    <xf numFmtId="0" fontId="28" fillId="0" borderId="13" xfId="0" applyNumberFormat="1" applyFont="1" applyBorder="1" applyAlignment="1">
      <alignment horizontal="right" vertical="center" wrapText="1"/>
    </xf>
    <xf numFmtId="164" fontId="29" fillId="0" borderId="13" xfId="54" applyFont="1" applyBorder="1" applyAlignment="1">
      <alignment horizontal="right" vertical="center" wrapText="1"/>
    </xf>
    <xf numFmtId="0" fontId="29" fillId="0" borderId="13" xfId="54" applyNumberFormat="1" applyFont="1" applyFill="1" applyBorder="1" applyAlignment="1">
      <alignment horizontal="right" vertical="center" wrapText="1"/>
    </xf>
    <xf numFmtId="0" fontId="34" fillId="0" borderId="0" xfId="40" applyFont="1" applyFill="1"/>
    <xf numFmtId="49" fontId="34" fillId="0" borderId="0" xfId="40" applyNumberFormat="1" applyFont="1" applyFill="1" applyAlignment="1">
      <alignment horizontal="center"/>
    </xf>
    <xf numFmtId="0" fontId="32" fillId="0" borderId="0" xfId="40" applyNumberFormat="1" applyFont="1" applyFill="1" applyBorder="1" applyAlignment="1" applyProtection="1">
      <alignment horizontal="center"/>
    </xf>
    <xf numFmtId="0" fontId="33" fillId="0" borderId="0" xfId="0" applyFont="1" applyFill="1" applyAlignment="1"/>
    <xf numFmtId="164" fontId="33" fillId="0" borderId="0" xfId="28" applyFont="1" applyFill="1" applyAlignment="1">
      <alignment wrapText="1"/>
    </xf>
    <xf numFmtId="0" fontId="34" fillId="0" borderId="0" xfId="40" applyFont="1" applyFill="1" applyBorder="1" applyAlignment="1">
      <alignment vertical="top" wrapText="1"/>
    </xf>
    <xf numFmtId="0" fontId="34" fillId="0" borderId="0" xfId="40" applyFont="1" applyFill="1" applyAlignment="1">
      <alignment vertical="top" wrapText="1"/>
    </xf>
    <xf numFmtId="0" fontId="34" fillId="0" borderId="0" xfId="40" applyFont="1" applyFill="1" applyBorder="1"/>
    <xf numFmtId="0" fontId="34" fillId="0" borderId="0" xfId="43" applyFont="1" applyFill="1" applyBorder="1" applyAlignment="1" applyProtection="1">
      <alignment horizontal="right"/>
    </xf>
    <xf numFmtId="0" fontId="32" fillId="0" borderId="0" xfId="43" applyFont="1" applyFill="1" applyAlignment="1">
      <alignment horizontal="center" vertical="top"/>
    </xf>
    <xf numFmtId="0" fontId="34" fillId="0" borderId="0" xfId="43" applyNumberFormat="1" applyFont="1" applyFill="1" applyAlignment="1">
      <alignment vertical="top"/>
    </xf>
    <xf numFmtId="0" fontId="34" fillId="0" borderId="0" xfId="40" applyNumberFormat="1" applyFont="1" applyFill="1"/>
    <xf numFmtId="164" fontId="34" fillId="0" borderId="0" xfId="28" applyFont="1" applyFill="1" applyAlignment="1">
      <alignment wrapText="1"/>
    </xf>
    <xf numFmtId="0" fontId="34" fillId="0" borderId="0" xfId="43" applyFont="1" applyFill="1" applyAlignment="1" applyProtection="1"/>
    <xf numFmtId="0" fontId="34" fillId="0" borderId="0" xfId="40" applyNumberFormat="1" applyFont="1" applyFill="1" applyAlignment="1">
      <alignment horizontal="center"/>
    </xf>
    <xf numFmtId="0" fontId="34" fillId="0" borderId="0" xfId="43" applyFont="1" applyFill="1" applyAlignment="1">
      <alignment vertical="top" wrapText="1"/>
    </xf>
    <xf numFmtId="0" fontId="32" fillId="0" borderId="0" xfId="40" applyNumberFormat="1" applyFont="1" applyFill="1"/>
    <xf numFmtId="0" fontId="32" fillId="0" borderId="0" xfId="41" applyNumberFormat="1" applyFont="1" applyFill="1" applyBorder="1" applyAlignment="1" applyProtection="1">
      <alignment horizontal="center"/>
    </xf>
    <xf numFmtId="0" fontId="32" fillId="0" borderId="0" xfId="40" applyNumberFormat="1" applyFont="1" applyFill="1" applyAlignment="1">
      <alignment horizontal="right"/>
    </xf>
    <xf numFmtId="0" fontId="32" fillId="0" borderId="0" xfId="40" applyNumberFormat="1" applyFont="1" applyFill="1" applyAlignment="1" applyProtection="1">
      <alignment horizontal="center"/>
    </xf>
    <xf numFmtId="164" fontId="32" fillId="0" borderId="0" xfId="28" applyFont="1" applyFill="1" applyAlignment="1" applyProtection="1">
      <alignment horizontal="center"/>
    </xf>
    <xf numFmtId="0" fontId="34" fillId="0" borderId="0" xfId="40" applyFont="1" applyFill="1" applyAlignment="1" applyProtection="1">
      <alignment horizontal="left"/>
    </xf>
    <xf numFmtId="0" fontId="34" fillId="0" borderId="10" xfId="44" applyFont="1" applyFill="1" applyBorder="1"/>
    <xf numFmtId="0" fontId="34" fillId="0" borderId="10" xfId="44" applyNumberFormat="1" applyFont="1" applyFill="1" applyBorder="1"/>
    <xf numFmtId="0" fontId="34" fillId="0" borderId="10" xfId="44" applyNumberFormat="1" applyFont="1" applyFill="1" applyBorder="1" applyAlignment="1" applyProtection="1">
      <alignment horizontal="left"/>
    </xf>
    <xf numFmtId="0" fontId="35" fillId="0" borderId="10" xfId="44" applyNumberFormat="1" applyFont="1" applyFill="1" applyBorder="1" applyAlignment="1" applyProtection="1">
      <alignment horizontal="left"/>
    </xf>
    <xf numFmtId="164" fontId="35" fillId="0" borderId="10" xfId="28" applyFont="1" applyFill="1" applyBorder="1" applyAlignment="1">
      <alignment wrapText="1"/>
    </xf>
    <xf numFmtId="0" fontId="36" fillId="0" borderId="10" xfId="44" applyNumberFormat="1" applyFont="1" applyFill="1" applyBorder="1" applyAlignment="1" applyProtection="1">
      <alignment horizontal="right"/>
    </xf>
    <xf numFmtId="0" fontId="34" fillId="0" borderId="11" xfId="45" applyFont="1" applyFill="1" applyBorder="1" applyAlignment="1" applyProtection="1">
      <alignment horizontal="left" vertical="top" wrapText="1"/>
    </xf>
    <xf numFmtId="0" fontId="34" fillId="0" borderId="11" xfId="45" applyFont="1" applyFill="1" applyBorder="1" applyAlignment="1" applyProtection="1">
      <alignment horizontal="right" vertical="top" wrapText="1"/>
    </xf>
    <xf numFmtId="0" fontId="34" fillId="0" borderId="0" xfId="44" applyFont="1" applyFill="1" applyBorder="1" applyAlignment="1" applyProtection="1">
      <alignment horizontal="left"/>
    </xf>
    <xf numFmtId="0" fontId="34" fillId="0" borderId="0" xfId="45" applyFont="1" applyFill="1" applyProtection="1"/>
    <xf numFmtId="0" fontId="34" fillId="0" borderId="0" xfId="45" applyFont="1" applyFill="1" applyBorder="1" applyAlignment="1" applyProtection="1">
      <alignment horizontal="left" vertical="top" wrapText="1"/>
    </xf>
    <xf numFmtId="0" fontId="34" fillId="0" borderId="0" xfId="45" applyFont="1" applyFill="1" applyBorder="1" applyAlignment="1" applyProtection="1">
      <alignment horizontal="right" vertical="top" wrapText="1"/>
    </xf>
    <xf numFmtId="0" fontId="34" fillId="0" borderId="10" xfId="45" applyFont="1" applyFill="1" applyBorder="1" applyAlignment="1" applyProtection="1">
      <alignment horizontal="left" vertical="top" wrapText="1"/>
    </xf>
    <xf numFmtId="0" fontId="34" fillId="0" borderId="10" xfId="45" applyFont="1" applyFill="1" applyBorder="1" applyAlignment="1" applyProtection="1">
      <alignment horizontal="right" vertical="top" wrapText="1"/>
    </xf>
    <xf numFmtId="0" fontId="34" fillId="0" borderId="10" xfId="44" applyFont="1" applyFill="1" applyBorder="1" applyAlignment="1" applyProtection="1">
      <alignment horizontal="left"/>
    </xf>
    <xf numFmtId="0" fontId="34" fillId="0" borderId="10" xfId="44" applyNumberFormat="1" applyFont="1" applyFill="1" applyBorder="1" applyAlignment="1" applyProtection="1">
      <alignment horizontal="right"/>
    </xf>
    <xf numFmtId="0" fontId="34" fillId="0" borderId="10" xfId="45" applyFont="1" applyFill="1" applyBorder="1" applyAlignment="1" applyProtection="1">
      <alignment vertical="top"/>
    </xf>
    <xf numFmtId="49" fontId="34" fillId="0" borderId="10" xfId="45" applyNumberFormat="1" applyFont="1" applyFill="1" applyBorder="1" applyAlignment="1" applyProtection="1">
      <alignment horizontal="center" vertical="top"/>
    </xf>
    <xf numFmtId="0" fontId="34" fillId="0" borderId="10" xfId="45" applyFont="1" applyFill="1" applyBorder="1" applyAlignment="1" applyProtection="1"/>
    <xf numFmtId="49" fontId="34" fillId="0" borderId="10" xfId="45" applyNumberFormat="1" applyFont="1" applyFill="1" applyBorder="1" applyAlignment="1" applyProtection="1">
      <alignment horizontal="center"/>
    </xf>
    <xf numFmtId="0" fontId="34" fillId="0" borderId="0" xfId="45" applyFont="1" applyFill="1" applyBorder="1" applyAlignment="1" applyProtection="1">
      <alignment vertical="top" wrapText="1"/>
    </xf>
    <xf numFmtId="0" fontId="34" fillId="0" borderId="0" xfId="44" applyFont="1" applyFill="1" applyBorder="1" applyProtection="1"/>
    <xf numFmtId="0" fontId="34" fillId="0" borderId="0" xfId="44" applyNumberFormat="1" applyFont="1" applyFill="1" applyBorder="1" applyAlignment="1" applyProtection="1">
      <alignment horizontal="right"/>
    </xf>
    <xf numFmtId="164" fontId="34" fillId="0" borderId="0" xfId="28" applyFont="1" applyFill="1" applyBorder="1" applyAlignment="1" applyProtection="1">
      <alignment horizontal="right" wrapText="1"/>
    </xf>
    <xf numFmtId="49" fontId="34" fillId="0" borderId="0" xfId="45" applyNumberFormat="1" applyFont="1" applyFill="1" applyAlignment="1" applyProtection="1">
      <alignment horizontal="center"/>
    </xf>
    <xf numFmtId="0" fontId="34" fillId="0" borderId="0" xfId="42" applyFont="1" applyFill="1" applyAlignment="1">
      <alignment vertical="top" wrapText="1"/>
    </xf>
    <xf numFmtId="0" fontId="32" fillId="0" borderId="0" xfId="42" applyFont="1" applyFill="1" applyAlignment="1" applyProtection="1">
      <alignment horizontal="left" vertical="top" wrapText="1"/>
    </xf>
    <xf numFmtId="0" fontId="34" fillId="0" borderId="0" xfId="42" applyNumberFormat="1" applyFont="1" applyFill="1" applyAlignment="1" applyProtection="1">
      <alignment horizontal="right"/>
    </xf>
    <xf numFmtId="164" fontId="34" fillId="0" borderId="0" xfId="28" applyFont="1" applyFill="1" applyAlignment="1" applyProtection="1">
      <alignment horizontal="right" wrapText="1"/>
    </xf>
    <xf numFmtId="0" fontId="34" fillId="0" borderId="0" xfId="43" applyFont="1" applyFill="1" applyAlignment="1">
      <alignment horizontal="left" vertical="top"/>
    </xf>
    <xf numFmtId="0" fontId="32" fillId="0" borderId="0" xfId="43" applyFont="1" applyFill="1" applyAlignment="1">
      <alignment horizontal="right" vertical="top"/>
    </xf>
    <xf numFmtId="0" fontId="32" fillId="0" borderId="0" xfId="43" applyFont="1" applyFill="1" applyAlignment="1">
      <alignment vertical="top" wrapText="1"/>
    </xf>
    <xf numFmtId="0" fontId="34" fillId="0" borderId="0" xfId="43" applyNumberFormat="1" applyFont="1" applyFill="1"/>
    <xf numFmtId="168" fontId="32" fillId="0" borderId="0" xfId="43" applyNumberFormat="1" applyFont="1" applyFill="1" applyAlignment="1">
      <alignment horizontal="right" vertical="top"/>
    </xf>
    <xf numFmtId="49" fontId="34" fillId="0" borderId="0" xfId="43" applyNumberFormat="1" applyFont="1" applyFill="1" applyAlignment="1">
      <alignment horizontal="right" vertical="top"/>
    </xf>
    <xf numFmtId="0" fontId="34" fillId="0" borderId="0" xfId="46" applyFont="1" applyFill="1" applyBorder="1" applyAlignment="1" applyProtection="1">
      <alignment horizontal="left" vertical="top" wrapText="1"/>
    </xf>
    <xf numFmtId="0" fontId="34" fillId="0" borderId="0" xfId="43" applyFont="1" applyFill="1" applyBorder="1" applyAlignment="1">
      <alignment horizontal="left" vertical="top"/>
    </xf>
    <xf numFmtId="0" fontId="34" fillId="0" borderId="0" xfId="43" applyFont="1" applyFill="1" applyBorder="1" applyAlignment="1">
      <alignment horizontal="right" vertical="top"/>
    </xf>
    <xf numFmtId="0" fontId="34" fillId="0" borderId="0" xfId="43" applyFont="1" applyFill="1" applyBorder="1" applyAlignment="1">
      <alignment vertical="top" wrapText="1"/>
    </xf>
    <xf numFmtId="164" fontId="34" fillId="0" borderId="0" xfId="28" applyFont="1" applyFill="1" applyBorder="1" applyAlignment="1">
      <alignment horizontal="right" wrapText="1"/>
    </xf>
    <xf numFmtId="0" fontId="34" fillId="0" borderId="0" xfId="28" applyNumberFormat="1" applyFont="1" applyFill="1" applyBorder="1" applyAlignment="1">
      <alignment horizontal="right" wrapText="1"/>
    </xf>
    <xf numFmtId="0" fontId="34" fillId="0" borderId="0" xfId="43" applyFont="1" applyFill="1" applyAlignment="1"/>
    <xf numFmtId="0" fontId="34" fillId="0" borderId="0" xfId="43" applyFont="1" applyFill="1" applyBorder="1" applyAlignment="1"/>
    <xf numFmtId="49" fontId="34" fillId="0" borderId="0" xfId="43" applyNumberFormat="1" applyFont="1" applyFill="1" applyAlignment="1">
      <alignment horizontal="center"/>
    </xf>
    <xf numFmtId="164" fontId="34" fillId="0" borderId="12" xfId="28" applyFont="1" applyFill="1" applyBorder="1" applyAlignment="1">
      <alignment horizontal="right" wrapText="1"/>
    </xf>
    <xf numFmtId="0" fontId="34" fillId="0" borderId="12" xfId="28" applyNumberFormat="1" applyFont="1" applyFill="1" applyBorder="1" applyAlignment="1">
      <alignment horizontal="right" wrapText="1"/>
    </xf>
    <xf numFmtId="166" fontId="34" fillId="0" borderId="0" xfId="43" applyNumberFormat="1" applyFont="1" applyFill="1" applyBorder="1" applyAlignment="1">
      <alignment horizontal="right" vertical="top"/>
    </xf>
    <xf numFmtId="0" fontId="34" fillId="0" borderId="0" xfId="28" applyNumberFormat="1" applyFont="1" applyFill="1" applyBorder="1"/>
    <xf numFmtId="164" fontId="34" fillId="0" borderId="0" xfId="28" applyFont="1" applyFill="1" applyBorder="1" applyAlignment="1">
      <alignment wrapText="1"/>
    </xf>
    <xf numFmtId="0" fontId="34" fillId="0" borderId="0" xfId="43" applyNumberFormat="1" applyFont="1" applyFill="1" applyBorder="1"/>
    <xf numFmtId="164" fontId="34" fillId="0" borderId="10" xfId="28" applyFont="1" applyFill="1" applyBorder="1" applyAlignment="1">
      <alignment horizontal="right" wrapText="1"/>
    </xf>
    <xf numFmtId="0" fontId="34" fillId="0" borderId="10" xfId="28" applyNumberFormat="1" applyFont="1" applyFill="1" applyBorder="1" applyAlignment="1">
      <alignment horizontal="right" wrapText="1"/>
    </xf>
    <xf numFmtId="49" fontId="34" fillId="0" borderId="0" xfId="43" applyNumberFormat="1" applyFont="1" applyFill="1" applyBorder="1" applyAlignment="1">
      <alignment horizontal="right" vertical="top"/>
    </xf>
    <xf numFmtId="164" fontId="34" fillId="0" borderId="0" xfId="28" applyFont="1" applyFill="1" applyBorder="1"/>
    <xf numFmtId="0" fontId="34" fillId="0" borderId="0" xfId="43" applyNumberFormat="1" applyFont="1" applyFill="1" applyBorder="1" applyAlignment="1">
      <alignment horizontal="right"/>
    </xf>
    <xf numFmtId="0" fontId="34" fillId="0" borderId="10" xfId="43" applyFont="1" applyFill="1" applyBorder="1" applyAlignment="1">
      <alignment horizontal="left" vertical="top"/>
    </xf>
    <xf numFmtId="0" fontId="34" fillId="0" borderId="10" xfId="43" applyFont="1" applyFill="1" applyBorder="1" applyAlignment="1">
      <alignment horizontal="right" vertical="top"/>
    </xf>
    <xf numFmtId="0" fontId="34" fillId="0" borderId="10" xfId="43" applyFont="1" applyFill="1" applyBorder="1" applyAlignment="1">
      <alignment vertical="top" wrapText="1"/>
    </xf>
    <xf numFmtId="164" fontId="34" fillId="0" borderId="10" xfId="28" applyFont="1" applyFill="1" applyBorder="1" applyAlignment="1" applyProtection="1">
      <alignment horizontal="right" wrapText="1"/>
    </xf>
    <xf numFmtId="0" fontId="34" fillId="0" borderId="0" xfId="43" applyFont="1" applyFill="1" applyAlignment="1">
      <alignment horizontal="right" vertical="top"/>
    </xf>
    <xf numFmtId="0" fontId="34" fillId="0" borderId="0" xfId="28" applyNumberFormat="1" applyFont="1" applyFill="1" applyAlignment="1">
      <alignment horizontal="right" wrapText="1"/>
    </xf>
    <xf numFmtId="164" fontId="34" fillId="0" borderId="0" xfId="28" applyFont="1" applyFill="1" applyAlignment="1">
      <alignment horizontal="right" wrapText="1"/>
    </xf>
    <xf numFmtId="168" fontId="32" fillId="0" borderId="0" xfId="43" applyNumberFormat="1" applyFont="1" applyFill="1" applyBorder="1" applyAlignment="1">
      <alignment horizontal="right" vertical="top"/>
    </xf>
    <xf numFmtId="0" fontId="32" fillId="0" borderId="0" xfId="43" applyFont="1" applyFill="1" applyBorder="1" applyAlignment="1">
      <alignment vertical="top" wrapText="1"/>
    </xf>
    <xf numFmtId="164" fontId="34" fillId="0" borderId="0" xfId="28" applyFont="1" applyFill="1"/>
    <xf numFmtId="166" fontId="34" fillId="0" borderId="0" xfId="45" applyNumberFormat="1" applyFont="1" applyFill="1" applyBorder="1" applyAlignment="1" applyProtection="1">
      <alignment horizontal="right" vertical="top" wrapText="1"/>
    </xf>
    <xf numFmtId="166" fontId="34" fillId="0" borderId="10" xfId="43" applyNumberFormat="1" applyFont="1" applyFill="1" applyBorder="1" applyAlignment="1">
      <alignment horizontal="right" vertical="top"/>
    </xf>
    <xf numFmtId="0" fontId="34" fillId="0" borderId="10" xfId="46" applyFont="1" applyFill="1" applyBorder="1" applyAlignment="1" applyProtection="1">
      <alignment horizontal="left" vertical="top" wrapText="1"/>
    </xf>
    <xf numFmtId="0" fontId="34" fillId="0" borderId="11" xfId="28" applyNumberFormat="1" applyFont="1" applyFill="1" applyBorder="1"/>
    <xf numFmtId="164" fontId="34" fillId="0" borderId="11" xfId="28" applyFont="1" applyFill="1" applyBorder="1" applyAlignment="1">
      <alignment wrapText="1"/>
    </xf>
    <xf numFmtId="164" fontId="34" fillId="0" borderId="11" xfId="28" applyFont="1" applyFill="1" applyBorder="1"/>
    <xf numFmtId="166" fontId="34" fillId="0" borderId="0" xfId="43" applyNumberFormat="1" applyFont="1" applyFill="1" applyAlignment="1">
      <alignment horizontal="right" vertical="top"/>
    </xf>
    <xf numFmtId="0" fontId="34" fillId="0" borderId="0" xfId="28" applyNumberFormat="1" applyFont="1" applyFill="1" applyBorder="1" applyAlignment="1">
      <alignment wrapText="1"/>
    </xf>
    <xf numFmtId="0" fontId="34" fillId="0" borderId="0" xfId="53" applyFont="1" applyFill="1" applyBorder="1"/>
    <xf numFmtId="0" fontId="34" fillId="0" borderId="12" xfId="28" applyNumberFormat="1" applyFont="1" applyFill="1" applyBorder="1" applyAlignment="1">
      <alignment wrapText="1"/>
    </xf>
    <xf numFmtId="0" fontId="34" fillId="0" borderId="12" xfId="43" applyNumberFormat="1" applyFont="1" applyFill="1" applyBorder="1"/>
    <xf numFmtId="0" fontId="34" fillId="0" borderId="10" xfId="28" applyNumberFormat="1" applyFont="1" applyFill="1" applyBorder="1" applyAlignment="1">
      <alignment wrapText="1"/>
    </xf>
    <xf numFmtId="0" fontId="34" fillId="0" borderId="10" xfId="43" applyNumberFormat="1" applyFont="1" applyFill="1" applyBorder="1"/>
    <xf numFmtId="0" fontId="34" fillId="0" borderId="12" xfId="28" applyNumberFormat="1" applyFont="1" applyFill="1" applyBorder="1"/>
    <xf numFmtId="164" fontId="34" fillId="0" borderId="11" xfId="28" applyFont="1" applyFill="1" applyBorder="1" applyAlignment="1">
      <alignment horizontal="right" wrapText="1"/>
    </xf>
    <xf numFmtId="0" fontId="34" fillId="0" borderId="11" xfId="28" applyNumberFormat="1" applyFont="1" applyFill="1" applyBorder="1" applyAlignment="1">
      <alignment wrapText="1"/>
    </xf>
    <xf numFmtId="0" fontId="34" fillId="0" borderId="0" xfId="40" applyNumberFormat="1" applyFont="1" applyFill="1" applyBorder="1"/>
    <xf numFmtId="0" fontId="32" fillId="0" borderId="10" xfId="43" applyFont="1" applyFill="1" applyBorder="1" applyAlignment="1">
      <alignment horizontal="right" vertical="top"/>
    </xf>
    <xf numFmtId="0" fontId="32" fillId="0" borderId="10" xfId="43" applyFont="1" applyFill="1" applyBorder="1" applyAlignment="1">
      <alignment vertical="top" wrapText="1"/>
    </xf>
    <xf numFmtId="0" fontId="34" fillId="0" borderId="12" xfId="42" applyFont="1" applyFill="1" applyBorder="1" applyAlignment="1">
      <alignment vertical="top" wrapText="1"/>
    </xf>
    <xf numFmtId="0" fontId="32" fillId="0" borderId="12" xfId="42" applyFont="1" applyFill="1" applyBorder="1" applyAlignment="1">
      <alignment vertical="top" wrapText="1"/>
    </xf>
    <xf numFmtId="0" fontId="32" fillId="0" borderId="12" xfId="42" applyFont="1" applyFill="1" applyBorder="1" applyAlignment="1" applyProtection="1">
      <alignment horizontal="left" vertical="top" wrapText="1"/>
    </xf>
    <xf numFmtId="164" fontId="34" fillId="0" borderId="12" xfId="28" applyFont="1" applyFill="1" applyBorder="1" applyAlignment="1" applyProtection="1">
      <alignment horizontal="right" wrapText="1"/>
    </xf>
    <xf numFmtId="0" fontId="34" fillId="0" borderId="12" xfId="28" applyNumberFormat="1" applyFont="1" applyFill="1" applyBorder="1" applyAlignment="1" applyProtection="1">
      <alignment horizontal="right" wrapText="1"/>
    </xf>
    <xf numFmtId="0" fontId="34" fillId="0" borderId="0" xfId="46" applyFont="1" applyFill="1"/>
    <xf numFmtId="49" fontId="34" fillId="0" borderId="0" xfId="46" applyNumberFormat="1" applyFont="1" applyFill="1" applyAlignment="1">
      <alignment horizontal="center"/>
    </xf>
    <xf numFmtId="0" fontId="34" fillId="0" borderId="0" xfId="42" applyFont="1" applyFill="1" applyBorder="1" applyAlignment="1">
      <alignment vertical="top" wrapText="1"/>
    </xf>
    <xf numFmtId="0" fontId="32" fillId="0" borderId="0" xfId="42" applyFont="1" applyFill="1" applyBorder="1" applyAlignment="1" applyProtection="1">
      <alignment horizontal="left" vertical="top" wrapText="1"/>
    </xf>
    <xf numFmtId="0" fontId="34" fillId="0" borderId="0" xfId="28" applyNumberFormat="1" applyFont="1" applyFill="1" applyBorder="1" applyAlignment="1" applyProtection="1">
      <alignment horizontal="right" wrapText="1"/>
    </xf>
    <xf numFmtId="0" fontId="34" fillId="0" borderId="0" xfId="42" applyNumberFormat="1" applyFont="1" applyFill="1" applyBorder="1" applyAlignment="1" applyProtection="1">
      <alignment horizontal="right"/>
    </xf>
    <xf numFmtId="0" fontId="34" fillId="0" borderId="10" xfId="42" applyFont="1" applyFill="1" applyBorder="1" applyAlignment="1">
      <alignment vertical="top" wrapText="1"/>
    </xf>
    <xf numFmtId="0" fontId="34" fillId="0" borderId="10" xfId="47" applyNumberFormat="1" applyFont="1" applyFill="1" applyBorder="1" applyAlignment="1" applyProtection="1">
      <alignment horizontal="left" vertical="top" wrapText="1"/>
    </xf>
    <xf numFmtId="0" fontId="34" fillId="0" borderId="10" xfId="46" applyNumberFormat="1" applyFont="1" applyFill="1" applyBorder="1"/>
    <xf numFmtId="0" fontId="34" fillId="0" borderId="10" xfId="40" applyNumberFormat="1" applyFont="1" applyFill="1" applyBorder="1" applyAlignment="1">
      <alignment horizontal="right"/>
    </xf>
    <xf numFmtId="0" fontId="34" fillId="0" borderId="10" xfId="47" applyNumberFormat="1" applyFont="1" applyFill="1" applyBorder="1" applyAlignment="1" applyProtection="1">
      <alignment horizontal="right" wrapText="1"/>
    </xf>
    <xf numFmtId="166" fontId="34" fillId="0" borderId="0" xfId="40" applyNumberFormat="1" applyFont="1" applyFill="1" applyAlignment="1">
      <alignment vertical="top" wrapText="1"/>
    </xf>
    <xf numFmtId="0" fontId="32" fillId="0" borderId="0" xfId="40" applyFont="1" applyFill="1" applyAlignment="1" applyProtection="1">
      <alignment horizontal="center"/>
    </xf>
    <xf numFmtId="0" fontId="32" fillId="0" borderId="0" xfId="0" applyNumberFormat="1" applyFont="1" applyFill="1" applyBorder="1" applyAlignment="1" applyProtection="1">
      <alignment horizontal="center"/>
    </xf>
    <xf numFmtId="0" fontId="34" fillId="0" borderId="0" xfId="40" applyNumberFormat="1" applyFont="1" applyFill="1" applyAlignment="1">
      <alignment horizontal="right"/>
    </xf>
    <xf numFmtId="0" fontId="34" fillId="0" borderId="0" xfId="40" applyFont="1" applyFill="1" applyAlignment="1" applyProtection="1">
      <alignment horizontal="right"/>
    </xf>
    <xf numFmtId="0" fontId="34" fillId="0" borderId="0" xfId="45" applyNumberFormat="1" applyFont="1" applyFill="1" applyProtection="1"/>
    <xf numFmtId="0" fontId="34" fillId="0" borderId="0" xfId="45" applyNumberFormat="1" applyFont="1" applyFill="1" applyAlignment="1" applyProtection="1">
      <alignment horizontal="right"/>
    </xf>
    <xf numFmtId="167" fontId="34" fillId="0" borderId="0" xfId="40" applyNumberFormat="1" applyFont="1" applyFill="1" applyAlignment="1">
      <alignment horizontal="right" vertical="top" wrapText="1"/>
    </xf>
    <xf numFmtId="0" fontId="34" fillId="0" borderId="0" xfId="40" applyNumberFormat="1" applyFont="1" applyFill="1" applyAlignment="1" applyProtection="1">
      <alignment horizontal="right"/>
    </xf>
    <xf numFmtId="0" fontId="34" fillId="0" borderId="0" xfId="40" applyFont="1" applyFill="1" applyAlignment="1">
      <alignment horizontal="right" vertical="top" wrapText="1"/>
    </xf>
    <xf numFmtId="49" fontId="34" fillId="0" borderId="0" xfId="46" applyNumberFormat="1" applyFont="1" applyFill="1"/>
    <xf numFmtId="0" fontId="28" fillId="0" borderId="13" xfId="0" applyFont="1" applyFill="1" applyBorder="1" applyAlignment="1">
      <alignment horizontal="center" vertical="center" wrapText="1"/>
    </xf>
    <xf numFmtId="0" fontId="28" fillId="0" borderId="13" xfId="42" applyFont="1" applyFill="1" applyBorder="1" applyAlignment="1" applyProtection="1">
      <alignment horizontal="center" vertical="center" wrapText="1"/>
    </xf>
    <xf numFmtId="0" fontId="28" fillId="0" borderId="13" xfId="46" applyFont="1" applyFill="1" applyBorder="1" applyAlignment="1" applyProtection="1">
      <alignment horizontal="center" vertical="center" wrapText="1"/>
    </xf>
    <xf numFmtId="0" fontId="28" fillId="0" borderId="13" xfId="40" applyFont="1" applyFill="1" applyBorder="1" applyAlignment="1">
      <alignment horizontal="center" vertical="center" wrapText="1"/>
    </xf>
    <xf numFmtId="0" fontId="28" fillId="0" borderId="13" xfId="0" applyNumberFormat="1" applyFont="1" applyFill="1" applyBorder="1" applyAlignment="1">
      <alignment horizontal="right" vertical="center" wrapText="1"/>
    </xf>
    <xf numFmtId="0" fontId="32" fillId="0" borderId="0" xfId="40" applyNumberFormat="1" applyFont="1" applyFill="1" applyBorder="1" applyAlignment="1" applyProtection="1">
      <alignment horizontal="center"/>
    </xf>
    <xf numFmtId="0" fontId="33" fillId="0" borderId="0" xfId="0" applyFont="1" applyFill="1" applyAlignment="1"/>
    <xf numFmtId="0" fontId="34" fillId="0" borderId="0" xfId="44" applyNumberFormat="1" applyFont="1" applyFill="1" applyBorder="1" applyAlignment="1" applyProtection="1">
      <alignment horizontal="center"/>
    </xf>
    <xf numFmtId="0" fontId="34" fillId="0" borderId="11" xfId="44" applyNumberFormat="1" applyFont="1" applyFill="1" applyBorder="1" applyAlignment="1" applyProtection="1">
      <alignment horizontal="center"/>
    </xf>
    <xf numFmtId="0" fontId="34" fillId="0" borderId="11" xfId="45" applyFont="1" applyFill="1" applyBorder="1" applyAlignment="1" applyProtection="1">
      <alignment horizontal="center" vertical="top"/>
    </xf>
    <xf numFmtId="49" fontId="34" fillId="0" borderId="11" xfId="45" applyNumberFormat="1" applyFont="1" applyFill="1" applyBorder="1" applyAlignment="1" applyProtection="1">
      <alignment horizontal="center" vertical="top"/>
    </xf>
    <xf numFmtId="0" fontId="34" fillId="0" borderId="11" xfId="45" applyFont="1" applyFill="1" applyBorder="1" applyAlignment="1" applyProtection="1">
      <alignment horizontal="center"/>
    </xf>
    <xf numFmtId="0" fontId="34" fillId="0" borderId="0" xfId="45" applyFont="1" applyFill="1" applyBorder="1" applyAlignment="1" applyProtection="1">
      <alignment horizontal="center" vertical="top"/>
    </xf>
    <xf numFmtId="49" fontId="34" fillId="0" borderId="0" xfId="45" applyNumberFormat="1" applyFont="1" applyFill="1" applyBorder="1" applyAlignment="1" applyProtection="1">
      <alignment horizontal="center" vertical="top"/>
    </xf>
    <xf numFmtId="0" fontId="34" fillId="0" borderId="0" xfId="45" applyFont="1" applyFill="1" applyBorder="1" applyAlignment="1" applyProtection="1">
      <alignment horizontal="center"/>
    </xf>
    <xf numFmtId="0" fontId="26" fillId="0" borderId="0" xfId="0" applyFont="1" applyAlignment="1">
      <alignment horizontal="center"/>
    </xf>
    <xf numFmtId="0" fontId="25" fillId="0" borderId="0" xfId="0" applyFont="1" applyAlignment="1"/>
    <xf numFmtId="0" fontId="26" fillId="0" borderId="0" xfId="0" applyFont="1" applyAlignment="1">
      <alignment horizontal="center" wrapText="1"/>
    </xf>
    <xf numFmtId="0" fontId="28" fillId="24" borderId="14" xfId="0" applyFont="1" applyFill="1" applyBorder="1" applyAlignment="1">
      <alignment horizontal="center" vertical="center" wrapText="1"/>
    </xf>
    <xf numFmtId="0" fontId="30" fillId="24" borderId="12" xfId="0" applyFont="1" applyFill="1" applyBorder="1" applyAlignment="1">
      <alignment horizontal="center" vertical="center"/>
    </xf>
    <xf numFmtId="0" fontId="30" fillId="24" borderId="15" xfId="0" applyFont="1" applyFill="1" applyBorder="1" applyAlignment="1">
      <alignment horizontal="center" vertical="center"/>
    </xf>
    <xf numFmtId="0" fontId="28" fillId="0" borderId="13" xfId="0" applyNumberFormat="1" applyFont="1" applyFill="1" applyBorder="1" applyAlignment="1">
      <alignment horizontal="center" wrapText="1"/>
    </xf>
    <xf numFmtId="0" fontId="31" fillId="0" borderId="13" xfId="0" applyNumberFormat="1" applyFont="1" applyFill="1" applyBorder="1" applyAlignment="1">
      <alignment horizontal="center"/>
    </xf>
    <xf numFmtId="0" fontId="27" fillId="0" borderId="0" xfId="0" applyFont="1" applyAlignment="1"/>
  </cellXfs>
  <cellStyles count="55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10" xfId="54"/>
    <cellStyle name="Comma 2" xfId="29"/>
    <cellStyle name="Explanatory Text" xfId="30" builtinId="53" customBuiltin="1"/>
    <cellStyle name="Good" xfId="31" builtinId="26" customBuiltin="1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rmal 2" xfId="39"/>
    <cellStyle name="Normal 4" xfId="53"/>
    <cellStyle name="Normal_budget 2004-05_2.6.04" xfId="40"/>
    <cellStyle name="Normal_BUDGET FOR  03-04" xfId="41"/>
    <cellStyle name="Normal_BUDGET FOR  03-04 10-02-03" xfId="42"/>
    <cellStyle name="Normal_budget for 03-04" xfId="43"/>
    <cellStyle name="Normal_BUDGET-2000" xfId="44"/>
    <cellStyle name="Normal_budgetDocNIC02-03" xfId="45"/>
    <cellStyle name="Normal_DEMAND17" xfId="46"/>
    <cellStyle name="Normal_DEMAND51" xfId="47"/>
    <cellStyle name="Note" xfId="48" builtinId="10" customBuiltin="1"/>
    <cellStyle name="Output" xfId="49" builtinId="21" customBuiltin="1"/>
    <cellStyle name="Title" xfId="50" builtinId="15" customBuiltin="1"/>
    <cellStyle name="Total" xfId="51" builtinId="25" customBuiltin="1"/>
    <cellStyle name="Warning Text" xfId="52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server\server%20budget\Dem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server\server%20budget\Dem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anceserver\server%20budget\Dem2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m18"/>
      <sheetName val="DEMAND18"/>
      <sheetName val="Sheet1"/>
      <sheetName val="Sheet2"/>
      <sheetName val="Sheet3"/>
      <sheetName val="dem15"/>
      <sheetName val="dem185"/>
      <sheetName val="dem1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m2"/>
      <sheetName val="Sheet1"/>
      <sheetName val="Sheet2"/>
      <sheetName val="Sheet3"/>
      <sheetName val="DEMAND2"/>
      <sheetName val="#REF"/>
      <sheetName val="dem1"/>
      <sheetName val="dem21"/>
      <sheetName val="dem15"/>
      <sheetName val="dem10"/>
      <sheetName val="dem4"/>
    </sheetNames>
    <sheetDataSet>
      <sheetData sheetId="0">
        <row r="574">
          <cell r="D574" t="str">
            <v xml:space="preserve"> -</v>
          </cell>
          <cell r="E574" t="str">
            <v xml:space="preserve"> -</v>
          </cell>
          <cell r="F574" t="str">
            <v xml:space="preserve"> -</v>
          </cell>
          <cell r="G574" t="str">
            <v>-</v>
          </cell>
          <cell r="H574">
            <v>0</v>
          </cell>
          <cell r="I574">
            <v>0</v>
          </cell>
          <cell r="J574">
            <v>0</v>
          </cell>
          <cell r="K574" t="str">
            <v>-</v>
          </cell>
          <cell r="L574" t="str">
            <v xml:space="preserve"> -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m21"/>
      <sheetName val="Sheet1"/>
      <sheetName val="Sheet2"/>
      <sheetName val="Sheet3"/>
      <sheetName val="dem22"/>
      <sheetName val="DEMAND21"/>
      <sheetName val="dem15"/>
      <sheetName val="dem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255"/>
  <sheetViews>
    <sheetView tabSelected="1" view="pageBreakPreview" topLeftCell="A143" zoomScaleSheetLayoutView="100" workbookViewId="0">
      <selection activeCell="F20" sqref="F20"/>
    </sheetView>
  </sheetViews>
  <sheetFormatPr defaultColWidth="12.42578125" defaultRowHeight="12.75"/>
  <cols>
    <col min="1" max="1" width="6.42578125" style="47" customWidth="1"/>
    <col min="2" max="2" width="8.140625" style="47" customWidth="1"/>
    <col min="3" max="3" width="34.5703125" style="41" customWidth="1"/>
    <col min="4" max="4" width="8.5703125" style="52" customWidth="1"/>
    <col min="5" max="5" width="9.42578125" style="52" customWidth="1"/>
    <col min="6" max="6" width="8.42578125" style="52" customWidth="1"/>
    <col min="7" max="8" width="8.5703125" style="52" customWidth="1"/>
    <col min="9" max="9" width="8.42578125" style="52" customWidth="1"/>
    <col min="10" max="10" width="8.5703125" style="52" customWidth="1"/>
    <col min="11" max="11" width="9.140625" style="53" customWidth="1"/>
    <col min="12" max="12" width="8.42578125" style="52" customWidth="1"/>
    <col min="13" max="15" width="10.5703125" style="41" hidden="1" customWidth="1"/>
    <col min="16" max="16" width="5.5703125" style="41" hidden="1" customWidth="1"/>
    <col min="17" max="17" width="8.140625" style="41" hidden="1" customWidth="1"/>
    <col min="18" max="22" width="5.5703125" style="41" hidden="1" customWidth="1"/>
    <col min="23" max="25" width="10.5703125" style="41" customWidth="1"/>
    <col min="26" max="26" width="12.140625" style="41" customWidth="1"/>
    <col min="27" max="27" width="10.5703125" style="42" customWidth="1"/>
    <col min="28" max="16384" width="12.42578125" style="41"/>
  </cols>
  <sheetData>
    <row r="1" spans="1:32" ht="14.25" customHeight="1">
      <c r="A1" s="179" t="s">
        <v>0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</row>
    <row r="2" spans="1:32">
      <c r="A2" s="179" t="s">
        <v>1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32" ht="7.9" customHeight="1">
      <c r="A3" s="43"/>
      <c r="B3" s="44"/>
      <c r="C3" s="44"/>
      <c r="D3" s="44"/>
      <c r="E3" s="44"/>
      <c r="F3" s="44"/>
      <c r="G3" s="44"/>
      <c r="H3" s="44"/>
      <c r="I3" s="44"/>
      <c r="J3" s="44"/>
      <c r="K3" s="45"/>
      <c r="L3" s="44"/>
    </row>
    <row r="4" spans="1:32">
      <c r="A4" s="46"/>
      <c r="C4" s="48"/>
      <c r="D4" s="49" t="s">
        <v>53</v>
      </c>
      <c r="E4" s="50">
        <v>3604</v>
      </c>
      <c r="F4" s="51" t="s">
        <v>101</v>
      </c>
    </row>
    <row r="5" spans="1:32">
      <c r="A5" s="46"/>
      <c r="C5" s="48"/>
      <c r="D5" s="49"/>
      <c r="E5" s="50"/>
      <c r="F5" s="51" t="s">
        <v>102</v>
      </c>
    </row>
    <row r="6" spans="1:32" ht="8.4499999999999993" customHeight="1">
      <c r="A6" s="46"/>
      <c r="C6" s="48"/>
      <c r="D6" s="49"/>
      <c r="E6" s="50"/>
      <c r="F6" s="51"/>
    </row>
    <row r="7" spans="1:32">
      <c r="A7" s="54" t="s">
        <v>129</v>
      </c>
      <c r="B7" s="41"/>
      <c r="E7" s="55"/>
    </row>
    <row r="8" spans="1:32">
      <c r="A8" s="56"/>
      <c r="B8" s="41"/>
      <c r="D8" s="57"/>
      <c r="E8" s="58" t="s">
        <v>2</v>
      </c>
      <c r="F8" s="58" t="s">
        <v>3</v>
      </c>
      <c r="G8" s="58" t="s">
        <v>4</v>
      </c>
    </row>
    <row r="9" spans="1:32">
      <c r="A9" s="56"/>
      <c r="B9" s="41"/>
      <c r="D9" s="59" t="s">
        <v>5</v>
      </c>
      <c r="E9" s="60">
        <f>L142</f>
        <v>130829</v>
      </c>
      <c r="F9" s="61">
        <v>0</v>
      </c>
      <c r="G9" s="60">
        <f>F9+E9</f>
        <v>130829</v>
      </c>
    </row>
    <row r="10" spans="1:32">
      <c r="A10" s="54" t="s">
        <v>6</v>
      </c>
      <c r="B10" s="41"/>
      <c r="C10" s="62"/>
    </row>
    <row r="11" spans="1:32" ht="13.5">
      <c r="C11" s="63"/>
      <c r="D11" s="64"/>
      <c r="E11" s="64"/>
      <c r="F11" s="64"/>
      <c r="G11" s="64"/>
      <c r="H11" s="64"/>
      <c r="I11" s="65"/>
      <c r="J11" s="66"/>
      <c r="K11" s="67"/>
      <c r="L11" s="68" t="s">
        <v>99</v>
      </c>
    </row>
    <row r="12" spans="1:32" s="72" customFormat="1">
      <c r="A12" s="69"/>
      <c r="B12" s="70"/>
      <c r="C12" s="71"/>
      <c r="D12" s="182" t="s">
        <v>7</v>
      </c>
      <c r="E12" s="182"/>
      <c r="F12" s="181" t="s">
        <v>8</v>
      </c>
      <c r="G12" s="181"/>
      <c r="H12" s="181" t="s">
        <v>9</v>
      </c>
      <c r="I12" s="181"/>
      <c r="J12" s="181" t="s">
        <v>8</v>
      </c>
      <c r="K12" s="181"/>
      <c r="L12" s="181"/>
      <c r="M12" s="183" t="s">
        <v>83</v>
      </c>
      <c r="N12" s="183"/>
      <c r="O12" s="183"/>
      <c r="P12" s="183"/>
      <c r="Q12" s="184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5"/>
      <c r="AC12" s="185"/>
      <c r="AD12" s="185"/>
      <c r="AE12" s="185"/>
      <c r="AF12" s="185"/>
    </row>
    <row r="13" spans="1:32" s="72" customFormat="1">
      <c r="A13" s="73"/>
      <c r="B13" s="74"/>
      <c r="C13" s="71" t="s">
        <v>10</v>
      </c>
      <c r="D13" s="181" t="s">
        <v>105</v>
      </c>
      <c r="E13" s="181"/>
      <c r="F13" s="181" t="s">
        <v>110</v>
      </c>
      <c r="G13" s="181"/>
      <c r="H13" s="181" t="s">
        <v>110</v>
      </c>
      <c r="I13" s="181"/>
      <c r="J13" s="181" t="s">
        <v>130</v>
      </c>
      <c r="K13" s="181"/>
      <c r="L13" s="181"/>
      <c r="M13" s="186" t="s">
        <v>84</v>
      </c>
      <c r="N13" s="186"/>
      <c r="O13" s="186"/>
      <c r="P13" s="186"/>
      <c r="Q13" s="187"/>
      <c r="R13" s="186" t="s">
        <v>85</v>
      </c>
      <c r="S13" s="186"/>
      <c r="T13" s="186"/>
      <c r="U13" s="186"/>
      <c r="V13" s="186"/>
      <c r="W13" s="186"/>
      <c r="X13" s="186"/>
      <c r="Y13" s="186"/>
      <c r="Z13" s="186"/>
      <c r="AA13" s="186"/>
      <c r="AB13" s="188"/>
      <c r="AC13" s="188"/>
      <c r="AD13" s="188"/>
      <c r="AE13" s="188"/>
      <c r="AF13" s="188"/>
    </row>
    <row r="14" spans="1:32" s="72" customFormat="1">
      <c r="A14" s="75"/>
      <c r="B14" s="76"/>
      <c r="C14" s="77"/>
      <c r="D14" s="78" t="s">
        <v>11</v>
      </c>
      <c r="E14" s="78" t="s">
        <v>12</v>
      </c>
      <c r="F14" s="78" t="s">
        <v>11</v>
      </c>
      <c r="G14" s="78" t="s">
        <v>12</v>
      </c>
      <c r="H14" s="78" t="s">
        <v>11</v>
      </c>
      <c r="I14" s="78" t="s">
        <v>12</v>
      </c>
      <c r="J14" s="78" t="s">
        <v>11</v>
      </c>
      <c r="K14" s="78" t="s">
        <v>12</v>
      </c>
      <c r="L14" s="78" t="s">
        <v>4</v>
      </c>
      <c r="M14" s="79" t="s">
        <v>86</v>
      </c>
      <c r="N14" s="79" t="s">
        <v>87</v>
      </c>
      <c r="O14" s="79" t="s">
        <v>88</v>
      </c>
      <c r="P14" s="79" t="s">
        <v>89</v>
      </c>
      <c r="Q14" s="80" t="s">
        <v>90</v>
      </c>
      <c r="R14" s="79" t="s">
        <v>86</v>
      </c>
      <c r="S14" s="79" t="s">
        <v>87</v>
      </c>
      <c r="T14" s="79" t="s">
        <v>88</v>
      </c>
      <c r="U14" s="79" t="s">
        <v>89</v>
      </c>
      <c r="V14" s="80" t="s">
        <v>90</v>
      </c>
      <c r="W14" s="79"/>
      <c r="X14" s="79"/>
      <c r="Y14" s="79"/>
      <c r="Z14" s="79"/>
      <c r="AA14" s="80"/>
      <c r="AB14" s="81"/>
      <c r="AC14" s="81"/>
      <c r="AD14" s="81"/>
      <c r="AE14" s="81"/>
      <c r="AF14" s="82"/>
    </row>
    <row r="15" spans="1:32" s="72" customFormat="1" ht="11.1" customHeight="1">
      <c r="A15" s="83"/>
      <c r="B15" s="74"/>
      <c r="C15" s="84"/>
      <c r="D15" s="85"/>
      <c r="E15" s="85"/>
      <c r="F15" s="85"/>
      <c r="G15" s="85"/>
      <c r="H15" s="85"/>
      <c r="I15" s="85"/>
      <c r="J15" s="85"/>
      <c r="K15" s="86"/>
      <c r="L15" s="85"/>
      <c r="AA15" s="87"/>
    </row>
    <row r="16" spans="1:32">
      <c r="A16" s="88"/>
      <c r="B16" s="88"/>
      <c r="C16" s="89" t="s">
        <v>13</v>
      </c>
      <c r="D16" s="90"/>
      <c r="E16" s="90"/>
      <c r="F16" s="90"/>
      <c r="G16" s="90"/>
      <c r="H16" s="90"/>
      <c r="I16" s="90"/>
      <c r="J16" s="90"/>
      <c r="K16" s="91"/>
      <c r="L16" s="90"/>
    </row>
    <row r="17" spans="1:27" ht="26.45" customHeight="1">
      <c r="A17" s="92" t="s">
        <v>14</v>
      </c>
      <c r="B17" s="93">
        <v>3604</v>
      </c>
      <c r="C17" s="94" t="s">
        <v>22</v>
      </c>
      <c r="D17" s="95"/>
      <c r="E17" s="95"/>
      <c r="F17" s="95"/>
      <c r="G17" s="95"/>
      <c r="H17" s="95"/>
      <c r="I17" s="95"/>
      <c r="J17" s="95"/>
      <c r="L17" s="95"/>
    </row>
    <row r="18" spans="1:27" ht="26.45" customHeight="1">
      <c r="A18" s="92"/>
      <c r="B18" s="96">
        <v>0.108</v>
      </c>
      <c r="C18" s="94" t="s">
        <v>23</v>
      </c>
      <c r="D18" s="95"/>
      <c r="E18" s="95"/>
      <c r="F18" s="95"/>
      <c r="G18" s="95"/>
      <c r="H18" s="95"/>
      <c r="I18" s="95"/>
      <c r="J18" s="95"/>
      <c r="L18" s="95"/>
    </row>
    <row r="19" spans="1:27" ht="26.45" customHeight="1">
      <c r="A19" s="92"/>
      <c r="B19" s="97" t="s">
        <v>106</v>
      </c>
      <c r="C19" s="98" t="s">
        <v>24</v>
      </c>
      <c r="D19" s="95"/>
      <c r="E19" s="95"/>
      <c r="F19" s="95"/>
      <c r="G19" s="95"/>
      <c r="H19" s="95"/>
      <c r="I19" s="95"/>
      <c r="J19" s="95"/>
      <c r="L19" s="95"/>
    </row>
    <row r="20" spans="1:27" ht="26.45" customHeight="1">
      <c r="A20" s="99"/>
      <c r="B20" s="100" t="s">
        <v>54</v>
      </c>
      <c r="C20" s="101" t="s">
        <v>25</v>
      </c>
      <c r="D20" s="102">
        <v>0</v>
      </c>
      <c r="E20" s="103">
        <v>22131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f>SUM(J20:K20)</f>
        <v>0</v>
      </c>
      <c r="M20" s="104" t="s">
        <v>100</v>
      </c>
      <c r="N20" s="105" t="s">
        <v>100</v>
      </c>
      <c r="O20" s="105" t="s">
        <v>100</v>
      </c>
      <c r="P20" s="104" t="s">
        <v>100</v>
      </c>
      <c r="Q20" s="104" t="s">
        <v>100</v>
      </c>
      <c r="R20" s="104"/>
      <c r="S20" s="104"/>
      <c r="T20" s="104"/>
      <c r="U20" s="104"/>
      <c r="V20" s="104"/>
      <c r="W20" s="104"/>
      <c r="X20" s="105"/>
      <c r="Y20" s="105"/>
      <c r="Z20" s="104"/>
      <c r="AA20" s="106"/>
    </row>
    <row r="21" spans="1:27" ht="26.45" customHeight="1">
      <c r="A21" s="99" t="s">
        <v>4</v>
      </c>
      <c r="B21" s="97" t="s">
        <v>106</v>
      </c>
      <c r="C21" s="98" t="s">
        <v>24</v>
      </c>
      <c r="D21" s="107">
        <f t="shared" ref="D21:L21" si="0">D20</f>
        <v>0</v>
      </c>
      <c r="E21" s="108">
        <f t="shared" si="0"/>
        <v>22131</v>
      </c>
      <c r="F21" s="107">
        <f t="shared" si="0"/>
        <v>0</v>
      </c>
      <c r="G21" s="107">
        <f t="shared" si="0"/>
        <v>0</v>
      </c>
      <c r="H21" s="107">
        <f t="shared" si="0"/>
        <v>0</v>
      </c>
      <c r="I21" s="107">
        <f t="shared" si="0"/>
        <v>0</v>
      </c>
      <c r="J21" s="107">
        <f t="shared" si="0"/>
        <v>0</v>
      </c>
      <c r="K21" s="107">
        <f>K20</f>
        <v>0</v>
      </c>
      <c r="L21" s="107">
        <f t="shared" si="0"/>
        <v>0</v>
      </c>
    </row>
    <row r="22" spans="1:27" ht="11.1" customHeight="1">
      <c r="A22" s="99"/>
      <c r="B22" s="109"/>
      <c r="C22" s="98"/>
      <c r="D22" s="110"/>
      <c r="E22" s="110"/>
      <c r="F22" s="110"/>
      <c r="G22" s="110"/>
      <c r="H22" s="110"/>
      <c r="I22" s="110"/>
      <c r="J22" s="110"/>
      <c r="K22" s="111"/>
      <c r="L22" s="110"/>
    </row>
    <row r="23" spans="1:27" ht="26.45" customHeight="1">
      <c r="A23" s="99"/>
      <c r="B23" s="97" t="s">
        <v>107</v>
      </c>
      <c r="C23" s="98" t="s">
        <v>26</v>
      </c>
      <c r="D23" s="112"/>
      <c r="E23" s="112"/>
      <c r="F23" s="112"/>
      <c r="G23" s="112"/>
      <c r="H23" s="112"/>
      <c r="I23" s="112"/>
      <c r="J23" s="112"/>
      <c r="K23" s="111"/>
      <c r="L23" s="112"/>
    </row>
    <row r="24" spans="1:27" ht="26.45" customHeight="1">
      <c r="A24" s="99"/>
      <c r="B24" s="100" t="s">
        <v>55</v>
      </c>
      <c r="C24" s="101" t="s">
        <v>27</v>
      </c>
      <c r="D24" s="113">
        <v>0</v>
      </c>
      <c r="E24" s="114">
        <v>4696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f>SUM(J24:K24)</f>
        <v>0</v>
      </c>
      <c r="M24" s="104" t="s">
        <v>100</v>
      </c>
      <c r="N24" s="105" t="s">
        <v>100</v>
      </c>
      <c r="O24" s="105" t="s">
        <v>100</v>
      </c>
      <c r="P24" s="104" t="s">
        <v>100</v>
      </c>
      <c r="Q24" s="104" t="s">
        <v>100</v>
      </c>
      <c r="R24" s="104"/>
      <c r="S24" s="104"/>
      <c r="T24" s="104"/>
      <c r="U24" s="104"/>
      <c r="V24" s="104"/>
      <c r="W24" s="104"/>
      <c r="X24" s="105"/>
      <c r="Y24" s="105"/>
      <c r="Z24" s="104"/>
      <c r="AA24" s="106"/>
    </row>
    <row r="25" spans="1:27" ht="26.45" customHeight="1">
      <c r="A25" s="99" t="s">
        <v>4</v>
      </c>
      <c r="B25" s="115" t="s">
        <v>107</v>
      </c>
      <c r="C25" s="98" t="s">
        <v>26</v>
      </c>
      <c r="D25" s="113">
        <f t="shared" ref="D25:L25" si="1">D24</f>
        <v>0</v>
      </c>
      <c r="E25" s="114">
        <f t="shared" si="1"/>
        <v>4696</v>
      </c>
      <c r="F25" s="113">
        <f t="shared" si="1"/>
        <v>0</v>
      </c>
      <c r="G25" s="113">
        <f t="shared" si="1"/>
        <v>0</v>
      </c>
      <c r="H25" s="113">
        <f t="shared" si="1"/>
        <v>0</v>
      </c>
      <c r="I25" s="113">
        <f t="shared" si="1"/>
        <v>0</v>
      </c>
      <c r="J25" s="113">
        <f t="shared" si="1"/>
        <v>0</v>
      </c>
      <c r="K25" s="113">
        <f>K24</f>
        <v>0</v>
      </c>
      <c r="L25" s="113">
        <f t="shared" si="1"/>
        <v>0</v>
      </c>
    </row>
    <row r="26" spans="1:27" ht="11.1" customHeight="1">
      <c r="A26" s="99"/>
      <c r="B26" s="109"/>
      <c r="C26" s="98"/>
      <c r="D26" s="102"/>
      <c r="E26" s="103"/>
      <c r="F26" s="102"/>
      <c r="G26" s="110"/>
      <c r="H26" s="102"/>
      <c r="I26" s="103"/>
      <c r="J26" s="102"/>
      <c r="K26" s="111"/>
      <c r="L26" s="116"/>
    </row>
    <row r="27" spans="1:27" ht="38.25">
      <c r="A27" s="99"/>
      <c r="B27" s="115" t="s">
        <v>108</v>
      </c>
      <c r="C27" s="98" t="s">
        <v>28</v>
      </c>
      <c r="D27" s="117"/>
      <c r="E27" s="112"/>
      <c r="F27" s="112"/>
      <c r="G27" s="112"/>
      <c r="H27" s="112"/>
      <c r="I27" s="112"/>
      <c r="J27" s="112"/>
      <c r="K27" s="111"/>
      <c r="L27" s="116"/>
    </row>
    <row r="28" spans="1:27" ht="25.5">
      <c r="A28" s="118"/>
      <c r="B28" s="119" t="s">
        <v>56</v>
      </c>
      <c r="C28" s="120" t="s">
        <v>29</v>
      </c>
      <c r="D28" s="121">
        <v>0</v>
      </c>
      <c r="E28" s="114">
        <v>1635</v>
      </c>
      <c r="F28" s="113">
        <v>0</v>
      </c>
      <c r="G28" s="113">
        <v>0</v>
      </c>
      <c r="H28" s="113">
        <v>0</v>
      </c>
      <c r="I28" s="113">
        <v>0</v>
      </c>
      <c r="J28" s="113">
        <v>0</v>
      </c>
      <c r="K28" s="113">
        <v>0</v>
      </c>
      <c r="L28" s="113">
        <f>SUM(J28:K28)</f>
        <v>0</v>
      </c>
      <c r="M28" s="104" t="s">
        <v>100</v>
      </c>
      <c r="N28" s="105" t="s">
        <v>100</v>
      </c>
      <c r="O28" s="105" t="s">
        <v>100</v>
      </c>
      <c r="P28" s="104" t="s">
        <v>100</v>
      </c>
      <c r="Q28" s="104" t="s">
        <v>100</v>
      </c>
      <c r="R28" s="104"/>
      <c r="S28" s="104"/>
      <c r="T28" s="104"/>
      <c r="U28" s="104"/>
      <c r="V28" s="104"/>
      <c r="W28" s="104"/>
      <c r="X28" s="105"/>
      <c r="Y28" s="105"/>
      <c r="Z28" s="104"/>
      <c r="AA28" s="106"/>
    </row>
    <row r="29" spans="1:27" ht="29.1" customHeight="1">
      <c r="A29" s="92"/>
      <c r="B29" s="122" t="s">
        <v>57</v>
      </c>
      <c r="C29" s="56" t="s">
        <v>30</v>
      </c>
      <c r="D29" s="86">
        <v>0</v>
      </c>
      <c r="E29" s="123">
        <v>3501</v>
      </c>
      <c r="F29" s="124">
        <v>0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  <c r="L29" s="124">
        <f>SUM(J29:K29)</f>
        <v>0</v>
      </c>
      <c r="M29" s="104" t="s">
        <v>100</v>
      </c>
      <c r="N29" s="105" t="s">
        <v>100</v>
      </c>
      <c r="O29" s="105" t="s">
        <v>100</v>
      </c>
      <c r="P29" s="104" t="s">
        <v>100</v>
      </c>
      <c r="Q29" s="104" t="s">
        <v>100</v>
      </c>
      <c r="R29" s="104"/>
      <c r="S29" s="104"/>
      <c r="T29" s="104"/>
      <c r="U29" s="104"/>
      <c r="V29" s="104"/>
      <c r="W29" s="104"/>
      <c r="X29" s="105"/>
      <c r="Y29" s="105"/>
      <c r="Z29" s="104"/>
      <c r="AA29" s="106"/>
    </row>
    <row r="30" spans="1:27" ht="29.1" customHeight="1">
      <c r="A30" s="92"/>
      <c r="B30" s="122" t="s">
        <v>58</v>
      </c>
      <c r="C30" s="56" t="s">
        <v>31</v>
      </c>
      <c r="D30" s="124">
        <v>0</v>
      </c>
      <c r="E30" s="123">
        <v>1568</v>
      </c>
      <c r="F30" s="124">
        <v>0</v>
      </c>
      <c r="G30" s="124">
        <v>0</v>
      </c>
      <c r="H30" s="124">
        <v>0</v>
      </c>
      <c r="I30" s="124">
        <v>0</v>
      </c>
      <c r="J30" s="124">
        <v>0</v>
      </c>
      <c r="K30" s="124">
        <v>0</v>
      </c>
      <c r="L30" s="124">
        <f>SUM(J30:K30)</f>
        <v>0</v>
      </c>
      <c r="M30" s="104" t="s">
        <v>100</v>
      </c>
      <c r="N30" s="105" t="s">
        <v>100</v>
      </c>
      <c r="O30" s="105" t="s">
        <v>100</v>
      </c>
      <c r="P30" s="104" t="s">
        <v>100</v>
      </c>
      <c r="Q30" s="104" t="s">
        <v>100</v>
      </c>
      <c r="R30" s="104"/>
      <c r="S30" s="104"/>
      <c r="T30" s="104"/>
      <c r="U30" s="104"/>
      <c r="V30" s="104"/>
      <c r="W30" s="104"/>
      <c r="X30" s="105"/>
      <c r="Y30" s="105"/>
      <c r="Z30" s="104"/>
      <c r="AA30" s="106"/>
    </row>
    <row r="31" spans="1:27" ht="29.1" customHeight="1">
      <c r="A31" s="92"/>
      <c r="B31" s="122" t="s">
        <v>74</v>
      </c>
      <c r="C31" s="56" t="s">
        <v>32</v>
      </c>
      <c r="D31" s="124">
        <v>0</v>
      </c>
      <c r="E31" s="123">
        <v>1658</v>
      </c>
      <c r="F31" s="124">
        <v>0</v>
      </c>
      <c r="G31" s="124">
        <v>0</v>
      </c>
      <c r="H31" s="124">
        <v>0</v>
      </c>
      <c r="I31" s="124">
        <v>0</v>
      </c>
      <c r="J31" s="124">
        <v>0</v>
      </c>
      <c r="K31" s="124">
        <v>0</v>
      </c>
      <c r="L31" s="124">
        <f>SUM(J31:K31)</f>
        <v>0</v>
      </c>
      <c r="M31" s="104" t="s">
        <v>100</v>
      </c>
      <c r="N31" s="105" t="s">
        <v>100</v>
      </c>
      <c r="O31" s="105" t="s">
        <v>100</v>
      </c>
      <c r="P31" s="104" t="s">
        <v>100</v>
      </c>
      <c r="Q31" s="104" t="s">
        <v>100</v>
      </c>
      <c r="R31" s="104"/>
      <c r="S31" s="104"/>
      <c r="T31" s="104"/>
      <c r="U31" s="104"/>
      <c r="V31" s="104"/>
      <c r="W31" s="104"/>
      <c r="X31" s="105"/>
      <c r="Y31" s="105"/>
      <c r="Z31" s="104"/>
      <c r="AA31" s="106"/>
    </row>
    <row r="32" spans="1:27" ht="29.1" customHeight="1">
      <c r="A32" s="99"/>
      <c r="B32" s="100" t="s">
        <v>75</v>
      </c>
      <c r="C32" s="101" t="s">
        <v>33</v>
      </c>
      <c r="D32" s="113">
        <v>0</v>
      </c>
      <c r="E32" s="114">
        <v>2290</v>
      </c>
      <c r="F32" s="113">
        <v>0</v>
      </c>
      <c r="G32" s="113">
        <v>0</v>
      </c>
      <c r="H32" s="113">
        <v>0</v>
      </c>
      <c r="I32" s="113">
        <v>0</v>
      </c>
      <c r="J32" s="113">
        <v>0</v>
      </c>
      <c r="K32" s="113">
        <v>0</v>
      </c>
      <c r="L32" s="113">
        <f>SUM(J32:K32)</f>
        <v>0</v>
      </c>
      <c r="M32" s="104" t="s">
        <v>100</v>
      </c>
      <c r="N32" s="105" t="s">
        <v>100</v>
      </c>
      <c r="O32" s="105" t="s">
        <v>100</v>
      </c>
      <c r="P32" s="104" t="s">
        <v>100</v>
      </c>
      <c r="Q32" s="104" t="s">
        <v>100</v>
      </c>
      <c r="R32" s="104"/>
      <c r="S32" s="104"/>
      <c r="T32" s="104"/>
      <c r="U32" s="104"/>
      <c r="V32" s="104"/>
      <c r="W32" s="104"/>
      <c r="X32" s="105"/>
      <c r="Y32" s="105"/>
      <c r="Z32" s="104"/>
      <c r="AA32" s="106"/>
    </row>
    <row r="33" spans="1:27" ht="38.25">
      <c r="A33" s="92" t="s">
        <v>4</v>
      </c>
      <c r="B33" s="97" t="s">
        <v>108</v>
      </c>
      <c r="C33" s="98" t="s">
        <v>28</v>
      </c>
      <c r="D33" s="113">
        <f t="shared" ref="D33:L33" si="2">SUM(D28:D32)</f>
        <v>0</v>
      </c>
      <c r="E33" s="114">
        <f t="shared" si="2"/>
        <v>10652</v>
      </c>
      <c r="F33" s="113">
        <f t="shared" si="2"/>
        <v>0</v>
      </c>
      <c r="G33" s="113">
        <f t="shared" si="2"/>
        <v>0</v>
      </c>
      <c r="H33" s="113">
        <f t="shared" si="2"/>
        <v>0</v>
      </c>
      <c r="I33" s="113">
        <f t="shared" si="2"/>
        <v>0</v>
      </c>
      <c r="J33" s="113">
        <f t="shared" si="2"/>
        <v>0</v>
      </c>
      <c r="K33" s="113">
        <f>SUM(K28:K32)</f>
        <v>0</v>
      </c>
      <c r="L33" s="113">
        <f t="shared" si="2"/>
        <v>0</v>
      </c>
    </row>
    <row r="34" spans="1:27" ht="29.1" customHeight="1">
      <c r="A34" s="99" t="s">
        <v>4</v>
      </c>
      <c r="B34" s="125">
        <v>0.108</v>
      </c>
      <c r="C34" s="126" t="s">
        <v>23</v>
      </c>
      <c r="D34" s="107">
        <f t="shared" ref="D34:L34" si="3">D21+D25+D33</f>
        <v>0</v>
      </c>
      <c r="E34" s="108">
        <f t="shared" si="3"/>
        <v>37479</v>
      </c>
      <c r="F34" s="107">
        <f t="shared" si="3"/>
        <v>0</v>
      </c>
      <c r="G34" s="107">
        <f t="shared" si="3"/>
        <v>0</v>
      </c>
      <c r="H34" s="107">
        <f t="shared" si="3"/>
        <v>0</v>
      </c>
      <c r="I34" s="107">
        <f t="shared" si="3"/>
        <v>0</v>
      </c>
      <c r="J34" s="107">
        <f t="shared" si="3"/>
        <v>0</v>
      </c>
      <c r="K34" s="107">
        <f t="shared" si="3"/>
        <v>0</v>
      </c>
      <c r="L34" s="107">
        <f t="shared" si="3"/>
        <v>0</v>
      </c>
    </row>
    <row r="35" spans="1:27">
      <c r="A35" s="99"/>
      <c r="B35" s="100"/>
      <c r="C35" s="101"/>
      <c r="D35" s="95"/>
      <c r="E35" s="95"/>
      <c r="F35" s="95"/>
      <c r="G35" s="95"/>
      <c r="H35" s="95"/>
      <c r="I35" s="95"/>
      <c r="J35" s="95"/>
      <c r="L35" s="127"/>
    </row>
    <row r="36" spans="1:27" ht="29.1" customHeight="1">
      <c r="A36" s="99"/>
      <c r="B36" s="125">
        <v>0.2</v>
      </c>
      <c r="C36" s="126" t="s">
        <v>34</v>
      </c>
      <c r="D36" s="95"/>
      <c r="E36" s="95"/>
      <c r="F36" s="95"/>
      <c r="G36" s="95"/>
      <c r="H36" s="95"/>
      <c r="I36" s="95"/>
      <c r="J36" s="95"/>
      <c r="L36" s="127"/>
    </row>
    <row r="37" spans="1:27">
      <c r="A37" s="92"/>
      <c r="B37" s="128">
        <v>41</v>
      </c>
      <c r="C37" s="56" t="s">
        <v>35</v>
      </c>
      <c r="F37" s="95"/>
      <c r="G37" s="95"/>
      <c r="H37" s="95"/>
      <c r="I37" s="95"/>
      <c r="J37" s="95"/>
      <c r="L37" s="127"/>
    </row>
    <row r="38" spans="1:27" ht="29.1" customHeight="1">
      <c r="A38" s="99"/>
      <c r="B38" s="109">
        <v>1</v>
      </c>
      <c r="C38" s="98" t="s">
        <v>24</v>
      </c>
      <c r="D38" s="112"/>
      <c r="E38" s="112"/>
      <c r="F38" s="112"/>
      <c r="G38" s="112"/>
      <c r="H38" s="112"/>
      <c r="I38" s="112"/>
      <c r="J38" s="112"/>
      <c r="K38" s="111"/>
      <c r="L38" s="116"/>
    </row>
    <row r="39" spans="1:27" ht="29.1" customHeight="1">
      <c r="A39" s="99"/>
      <c r="B39" s="100" t="s">
        <v>59</v>
      </c>
      <c r="C39" s="101" t="s">
        <v>25</v>
      </c>
      <c r="D39" s="113">
        <v>0</v>
      </c>
      <c r="E39" s="114">
        <v>32</v>
      </c>
      <c r="F39" s="113">
        <v>0</v>
      </c>
      <c r="G39" s="113">
        <v>0</v>
      </c>
      <c r="H39" s="113">
        <v>0</v>
      </c>
      <c r="I39" s="113">
        <v>0</v>
      </c>
      <c r="J39" s="113">
        <v>0</v>
      </c>
      <c r="K39" s="113">
        <v>0</v>
      </c>
      <c r="L39" s="113">
        <f>SUM(J39:K39)</f>
        <v>0</v>
      </c>
      <c r="M39" s="104" t="s">
        <v>100</v>
      </c>
      <c r="N39" s="105" t="s">
        <v>100</v>
      </c>
      <c r="O39" s="105" t="s">
        <v>100</v>
      </c>
      <c r="P39" s="104" t="s">
        <v>100</v>
      </c>
      <c r="Q39" s="104" t="s">
        <v>100</v>
      </c>
      <c r="R39" s="104"/>
      <c r="S39" s="104"/>
      <c r="T39" s="104"/>
      <c r="U39" s="104"/>
      <c r="V39" s="104"/>
      <c r="W39" s="104"/>
      <c r="X39" s="105"/>
      <c r="Y39" s="105"/>
      <c r="Z39" s="104"/>
      <c r="AA39" s="106"/>
    </row>
    <row r="40" spans="1:27" ht="29.1" customHeight="1">
      <c r="A40" s="99" t="s">
        <v>4</v>
      </c>
      <c r="B40" s="109">
        <v>1</v>
      </c>
      <c r="C40" s="98" t="s">
        <v>24</v>
      </c>
      <c r="D40" s="113">
        <f t="shared" ref="D40:L40" si="4">D39</f>
        <v>0</v>
      </c>
      <c r="E40" s="114">
        <f t="shared" si="4"/>
        <v>32</v>
      </c>
      <c r="F40" s="113">
        <f t="shared" si="4"/>
        <v>0</v>
      </c>
      <c r="G40" s="113">
        <f t="shared" si="4"/>
        <v>0</v>
      </c>
      <c r="H40" s="113">
        <f t="shared" si="4"/>
        <v>0</v>
      </c>
      <c r="I40" s="113">
        <f t="shared" si="4"/>
        <v>0</v>
      </c>
      <c r="J40" s="113">
        <f t="shared" si="4"/>
        <v>0</v>
      </c>
      <c r="K40" s="113">
        <f>K39</f>
        <v>0</v>
      </c>
      <c r="L40" s="113">
        <f t="shared" si="4"/>
        <v>0</v>
      </c>
    </row>
    <row r="41" spans="1:27">
      <c r="A41" s="99"/>
      <c r="B41" s="125"/>
      <c r="C41" s="126"/>
      <c r="D41" s="95"/>
      <c r="E41" s="95"/>
      <c r="F41" s="95"/>
      <c r="G41" s="127"/>
      <c r="H41" s="127"/>
      <c r="I41" s="127"/>
      <c r="J41" s="95"/>
      <c r="L41" s="127"/>
    </row>
    <row r="42" spans="1:27" ht="29.1" customHeight="1">
      <c r="A42" s="99"/>
      <c r="B42" s="109">
        <v>2</v>
      </c>
      <c r="C42" s="98" t="s">
        <v>26</v>
      </c>
      <c r="D42" s="112"/>
      <c r="E42" s="112"/>
      <c r="F42" s="112"/>
      <c r="G42" s="116"/>
      <c r="H42" s="116"/>
      <c r="I42" s="116"/>
      <c r="J42" s="112"/>
      <c r="K42" s="111"/>
      <c r="L42" s="116"/>
    </row>
    <row r="43" spans="1:27" ht="29.1" customHeight="1">
      <c r="A43" s="99"/>
      <c r="B43" s="100" t="s">
        <v>76</v>
      </c>
      <c r="C43" s="101" t="s">
        <v>27</v>
      </c>
      <c r="D43" s="113">
        <v>0</v>
      </c>
      <c r="E43" s="114">
        <v>7</v>
      </c>
      <c r="F43" s="113">
        <v>0</v>
      </c>
      <c r="G43" s="113">
        <v>0</v>
      </c>
      <c r="H43" s="113">
        <v>0</v>
      </c>
      <c r="I43" s="113">
        <v>0</v>
      </c>
      <c r="J43" s="113">
        <v>0</v>
      </c>
      <c r="K43" s="113">
        <v>0</v>
      </c>
      <c r="L43" s="113">
        <f>SUM(J43:K43)</f>
        <v>0</v>
      </c>
      <c r="M43" s="104" t="s">
        <v>100</v>
      </c>
      <c r="N43" s="105" t="s">
        <v>100</v>
      </c>
      <c r="O43" s="105" t="s">
        <v>100</v>
      </c>
      <c r="P43" s="104" t="s">
        <v>100</v>
      </c>
      <c r="Q43" s="104" t="s">
        <v>100</v>
      </c>
      <c r="R43" s="104"/>
      <c r="S43" s="104"/>
      <c r="T43" s="104"/>
      <c r="U43" s="104"/>
      <c r="V43" s="104"/>
      <c r="W43" s="104"/>
      <c r="X43" s="105"/>
      <c r="Y43" s="105"/>
      <c r="Z43" s="104"/>
      <c r="AA43" s="106"/>
    </row>
    <row r="44" spans="1:27" ht="29.1" customHeight="1">
      <c r="A44" s="118" t="s">
        <v>4</v>
      </c>
      <c r="B44" s="129">
        <v>2</v>
      </c>
      <c r="C44" s="130" t="s">
        <v>26</v>
      </c>
      <c r="D44" s="113">
        <f t="shared" ref="D44:L44" si="5">D43</f>
        <v>0</v>
      </c>
      <c r="E44" s="114">
        <f t="shared" si="5"/>
        <v>7</v>
      </c>
      <c r="F44" s="113">
        <f t="shared" si="5"/>
        <v>0</v>
      </c>
      <c r="G44" s="113">
        <f t="shared" si="5"/>
        <v>0</v>
      </c>
      <c r="H44" s="113">
        <f t="shared" si="5"/>
        <v>0</v>
      </c>
      <c r="I44" s="113">
        <f t="shared" si="5"/>
        <v>0</v>
      </c>
      <c r="J44" s="113">
        <f t="shared" si="5"/>
        <v>0</v>
      </c>
      <c r="K44" s="113">
        <f>K43</f>
        <v>0</v>
      </c>
      <c r="L44" s="113">
        <f t="shared" si="5"/>
        <v>0</v>
      </c>
    </row>
    <row r="45" spans="1:27" ht="7.15" customHeight="1">
      <c r="A45" s="99"/>
      <c r="B45" s="125"/>
      <c r="C45" s="126"/>
      <c r="D45" s="95"/>
      <c r="E45" s="95"/>
      <c r="F45" s="95"/>
      <c r="G45" s="127"/>
      <c r="H45" s="127"/>
      <c r="I45" s="127"/>
      <c r="J45" s="95"/>
      <c r="L45" s="127"/>
    </row>
    <row r="46" spans="1:27" ht="38.25">
      <c r="A46" s="99"/>
      <c r="B46" s="109">
        <v>3</v>
      </c>
      <c r="C46" s="98" t="s">
        <v>28</v>
      </c>
      <c r="D46" s="95"/>
      <c r="E46" s="95"/>
      <c r="F46" s="95"/>
      <c r="G46" s="127"/>
      <c r="H46" s="127"/>
      <c r="I46" s="127"/>
      <c r="J46" s="95"/>
      <c r="L46" s="127"/>
    </row>
    <row r="47" spans="1:27" ht="25.5">
      <c r="A47" s="92"/>
      <c r="B47" s="122" t="s">
        <v>60</v>
      </c>
      <c r="C47" s="56" t="s">
        <v>29</v>
      </c>
      <c r="D47" s="86">
        <v>0</v>
      </c>
      <c r="E47" s="123">
        <v>2</v>
      </c>
      <c r="F47" s="124">
        <v>0</v>
      </c>
      <c r="G47" s="124">
        <v>0</v>
      </c>
      <c r="H47" s="124">
        <v>0</v>
      </c>
      <c r="I47" s="124">
        <v>0</v>
      </c>
      <c r="J47" s="124">
        <v>0</v>
      </c>
      <c r="K47" s="124">
        <v>0</v>
      </c>
      <c r="L47" s="124">
        <f>SUM(J47:K47)</f>
        <v>0</v>
      </c>
      <c r="M47" s="104" t="s">
        <v>100</v>
      </c>
      <c r="N47" s="105" t="s">
        <v>100</v>
      </c>
      <c r="O47" s="105" t="s">
        <v>100</v>
      </c>
      <c r="P47" s="104" t="s">
        <v>100</v>
      </c>
      <c r="Q47" s="104" t="s">
        <v>100</v>
      </c>
      <c r="R47" s="104"/>
      <c r="S47" s="104"/>
      <c r="T47" s="104"/>
      <c r="U47" s="104"/>
      <c r="V47" s="104"/>
      <c r="W47" s="104"/>
      <c r="X47" s="105"/>
      <c r="Y47" s="105"/>
      <c r="Z47" s="104"/>
      <c r="AA47" s="106"/>
    </row>
    <row r="48" spans="1:27" ht="25.5">
      <c r="A48" s="92"/>
      <c r="B48" s="122" t="s">
        <v>61</v>
      </c>
      <c r="C48" s="56" t="s">
        <v>30</v>
      </c>
      <c r="D48" s="86">
        <v>0</v>
      </c>
      <c r="E48" s="123">
        <v>5</v>
      </c>
      <c r="F48" s="124">
        <v>0</v>
      </c>
      <c r="G48" s="124">
        <v>0</v>
      </c>
      <c r="H48" s="124">
        <v>0</v>
      </c>
      <c r="I48" s="124">
        <v>0</v>
      </c>
      <c r="J48" s="124">
        <v>0</v>
      </c>
      <c r="K48" s="124">
        <v>0</v>
      </c>
      <c r="L48" s="124">
        <f>SUM(J48:K48)</f>
        <v>0</v>
      </c>
      <c r="M48" s="104" t="s">
        <v>100</v>
      </c>
      <c r="N48" s="105" t="s">
        <v>100</v>
      </c>
      <c r="O48" s="105" t="s">
        <v>100</v>
      </c>
      <c r="P48" s="104" t="s">
        <v>100</v>
      </c>
      <c r="Q48" s="104" t="s">
        <v>100</v>
      </c>
      <c r="R48" s="104"/>
      <c r="S48" s="104"/>
      <c r="T48" s="104"/>
      <c r="U48" s="104"/>
      <c r="V48" s="104"/>
      <c r="W48" s="104"/>
      <c r="X48" s="105"/>
      <c r="Y48" s="105"/>
      <c r="Z48" s="104"/>
      <c r="AA48" s="106"/>
    </row>
    <row r="49" spans="1:27" ht="25.5">
      <c r="A49" s="99"/>
      <c r="B49" s="100" t="s">
        <v>62</v>
      </c>
      <c r="C49" s="101" t="s">
        <v>31</v>
      </c>
      <c r="D49" s="102">
        <v>0</v>
      </c>
      <c r="E49" s="103">
        <v>2</v>
      </c>
      <c r="F49" s="102">
        <v>0</v>
      </c>
      <c r="G49" s="102">
        <v>0</v>
      </c>
      <c r="H49" s="102">
        <v>0</v>
      </c>
      <c r="I49" s="102">
        <v>0</v>
      </c>
      <c r="J49" s="102">
        <v>0</v>
      </c>
      <c r="K49" s="102">
        <v>0</v>
      </c>
      <c r="L49" s="102">
        <f>SUM(J49:K49)</f>
        <v>0</v>
      </c>
      <c r="M49" s="104" t="s">
        <v>100</v>
      </c>
      <c r="N49" s="105" t="s">
        <v>100</v>
      </c>
      <c r="O49" s="105" t="s">
        <v>100</v>
      </c>
      <c r="P49" s="104" t="s">
        <v>100</v>
      </c>
      <c r="Q49" s="104" t="s">
        <v>100</v>
      </c>
      <c r="R49" s="104"/>
      <c r="S49" s="104"/>
      <c r="T49" s="104"/>
      <c r="U49" s="104"/>
      <c r="V49" s="104"/>
      <c r="W49" s="104"/>
      <c r="X49" s="105"/>
      <c r="Y49" s="105"/>
      <c r="Z49" s="104"/>
      <c r="AA49" s="106"/>
    </row>
    <row r="50" spans="1:27" ht="25.5">
      <c r="A50" s="92"/>
      <c r="B50" s="122" t="s">
        <v>77</v>
      </c>
      <c r="C50" s="56" t="s">
        <v>32</v>
      </c>
      <c r="D50" s="124">
        <v>0</v>
      </c>
      <c r="E50" s="123">
        <v>2</v>
      </c>
      <c r="F50" s="124">
        <v>0</v>
      </c>
      <c r="G50" s="124">
        <v>0</v>
      </c>
      <c r="H50" s="124">
        <v>0</v>
      </c>
      <c r="I50" s="124">
        <v>0</v>
      </c>
      <c r="J50" s="124">
        <v>0</v>
      </c>
      <c r="K50" s="124">
        <v>0</v>
      </c>
      <c r="L50" s="124">
        <f>SUM(J50:K50)</f>
        <v>0</v>
      </c>
      <c r="M50" s="104" t="s">
        <v>100</v>
      </c>
      <c r="N50" s="105" t="s">
        <v>100</v>
      </c>
      <c r="O50" s="105" t="s">
        <v>100</v>
      </c>
      <c r="P50" s="104" t="s">
        <v>100</v>
      </c>
      <c r="Q50" s="104" t="s">
        <v>100</v>
      </c>
      <c r="R50" s="104"/>
      <c r="S50" s="104"/>
      <c r="T50" s="104"/>
      <c r="U50" s="104"/>
      <c r="V50" s="104"/>
      <c r="W50" s="104"/>
      <c r="X50" s="105"/>
      <c r="Y50" s="105"/>
      <c r="Z50" s="104"/>
      <c r="AA50" s="106"/>
    </row>
    <row r="51" spans="1:27" ht="25.5">
      <c r="A51" s="92"/>
      <c r="B51" s="122" t="s">
        <v>78</v>
      </c>
      <c r="C51" s="56" t="s">
        <v>33</v>
      </c>
      <c r="D51" s="124">
        <v>0</v>
      </c>
      <c r="E51" s="123">
        <v>3</v>
      </c>
      <c r="F51" s="124">
        <v>0</v>
      </c>
      <c r="G51" s="124">
        <v>0</v>
      </c>
      <c r="H51" s="124">
        <v>0</v>
      </c>
      <c r="I51" s="124">
        <v>0</v>
      </c>
      <c r="J51" s="124">
        <v>0</v>
      </c>
      <c r="K51" s="124">
        <v>0</v>
      </c>
      <c r="L51" s="124">
        <f>SUM(J51:K51)</f>
        <v>0</v>
      </c>
      <c r="M51" s="104" t="s">
        <v>100</v>
      </c>
      <c r="N51" s="105" t="s">
        <v>100</v>
      </c>
      <c r="O51" s="105" t="s">
        <v>100</v>
      </c>
      <c r="P51" s="104" t="s">
        <v>100</v>
      </c>
      <c r="Q51" s="104" t="s">
        <v>100</v>
      </c>
      <c r="R51" s="104"/>
      <c r="S51" s="104"/>
      <c r="T51" s="104"/>
      <c r="U51" s="104"/>
      <c r="V51" s="104"/>
      <c r="W51" s="104"/>
      <c r="X51" s="105"/>
      <c r="Y51" s="105"/>
      <c r="Z51" s="104"/>
      <c r="AA51" s="106"/>
    </row>
    <row r="52" spans="1:27" ht="38.25">
      <c r="A52" s="99" t="s">
        <v>4</v>
      </c>
      <c r="B52" s="109">
        <v>3</v>
      </c>
      <c r="C52" s="98" t="s">
        <v>28</v>
      </c>
      <c r="D52" s="107">
        <f t="shared" ref="D52:L52" si="6">SUM(D47:D51)</f>
        <v>0</v>
      </c>
      <c r="E52" s="108">
        <f t="shared" si="6"/>
        <v>14</v>
      </c>
      <c r="F52" s="107">
        <f t="shared" si="6"/>
        <v>0</v>
      </c>
      <c r="G52" s="107">
        <f t="shared" si="6"/>
        <v>0</v>
      </c>
      <c r="H52" s="107">
        <f t="shared" si="6"/>
        <v>0</v>
      </c>
      <c r="I52" s="107">
        <f t="shared" si="6"/>
        <v>0</v>
      </c>
      <c r="J52" s="107">
        <f t="shared" si="6"/>
        <v>0</v>
      </c>
      <c r="K52" s="107">
        <f>SUM(K47:K51)</f>
        <v>0</v>
      </c>
      <c r="L52" s="107">
        <f t="shared" si="6"/>
        <v>0</v>
      </c>
    </row>
    <row r="53" spans="1:27">
      <c r="A53" s="99" t="s">
        <v>4</v>
      </c>
      <c r="B53" s="128">
        <v>41</v>
      </c>
      <c r="C53" s="101" t="s">
        <v>35</v>
      </c>
      <c r="D53" s="107">
        <f t="shared" ref="D53:L53" si="7">D40+D44+D52</f>
        <v>0</v>
      </c>
      <c r="E53" s="108">
        <f t="shared" si="7"/>
        <v>53</v>
      </c>
      <c r="F53" s="107">
        <f t="shared" si="7"/>
        <v>0</v>
      </c>
      <c r="G53" s="107">
        <f t="shared" si="7"/>
        <v>0</v>
      </c>
      <c r="H53" s="107">
        <f t="shared" si="7"/>
        <v>0</v>
      </c>
      <c r="I53" s="107">
        <f t="shared" si="7"/>
        <v>0</v>
      </c>
      <c r="J53" s="107">
        <f t="shared" si="7"/>
        <v>0</v>
      </c>
      <c r="K53" s="107">
        <f t="shared" si="7"/>
        <v>0</v>
      </c>
      <c r="L53" s="107">
        <f t="shared" si="7"/>
        <v>0</v>
      </c>
    </row>
    <row r="54" spans="1:27">
      <c r="A54" s="99"/>
      <c r="B54" s="128"/>
      <c r="C54" s="101"/>
      <c r="D54" s="131"/>
      <c r="E54" s="131"/>
      <c r="F54" s="131"/>
      <c r="G54" s="131"/>
      <c r="H54" s="131"/>
      <c r="I54" s="131"/>
      <c r="J54" s="131"/>
      <c r="K54" s="132"/>
      <c r="L54" s="133"/>
    </row>
    <row r="55" spans="1:27" ht="25.5">
      <c r="A55" s="99"/>
      <c r="B55" s="100">
        <v>93</v>
      </c>
      <c r="C55" s="101" t="s">
        <v>36</v>
      </c>
      <c r="D55" s="110"/>
      <c r="E55" s="110"/>
      <c r="F55" s="110"/>
      <c r="G55" s="110"/>
      <c r="H55" s="110"/>
      <c r="I55" s="110"/>
      <c r="J55" s="110"/>
      <c r="K55" s="111"/>
      <c r="L55" s="116"/>
    </row>
    <row r="56" spans="1:27" ht="25.5">
      <c r="A56" s="99"/>
      <c r="B56" s="109">
        <v>1</v>
      </c>
      <c r="C56" s="98" t="s">
        <v>24</v>
      </c>
      <c r="D56" s="112"/>
      <c r="E56" s="112"/>
      <c r="F56" s="112"/>
      <c r="G56" s="112"/>
      <c r="H56" s="112"/>
      <c r="I56" s="112"/>
      <c r="J56" s="112"/>
      <c r="K56" s="111"/>
      <c r="L56" s="116"/>
    </row>
    <row r="57" spans="1:27" ht="25.5">
      <c r="A57" s="99"/>
      <c r="B57" s="100" t="s">
        <v>63</v>
      </c>
      <c r="C57" s="101" t="s">
        <v>25</v>
      </c>
      <c r="D57" s="113">
        <v>0</v>
      </c>
      <c r="E57" s="114">
        <v>1011</v>
      </c>
      <c r="F57" s="113">
        <v>0</v>
      </c>
      <c r="G57" s="113">
        <v>0</v>
      </c>
      <c r="H57" s="113">
        <v>0</v>
      </c>
      <c r="I57" s="113">
        <v>0</v>
      </c>
      <c r="J57" s="113">
        <v>0</v>
      </c>
      <c r="K57" s="113">
        <v>0</v>
      </c>
      <c r="L57" s="113">
        <f>SUM(J57:K57)</f>
        <v>0</v>
      </c>
      <c r="M57" s="104" t="s">
        <v>100</v>
      </c>
      <c r="N57" s="105" t="s">
        <v>100</v>
      </c>
      <c r="O57" s="105" t="s">
        <v>100</v>
      </c>
      <c r="P57" s="104" t="s">
        <v>100</v>
      </c>
      <c r="Q57" s="104" t="s">
        <v>100</v>
      </c>
      <c r="R57" s="104"/>
      <c r="S57" s="104"/>
      <c r="T57" s="104"/>
      <c r="U57" s="104"/>
      <c r="V57" s="104"/>
      <c r="W57" s="104"/>
      <c r="X57" s="105"/>
      <c r="Y57" s="105"/>
      <c r="Z57" s="104"/>
      <c r="AA57" s="106"/>
    </row>
    <row r="58" spans="1:27" ht="25.5">
      <c r="A58" s="99" t="s">
        <v>4</v>
      </c>
      <c r="B58" s="109">
        <v>1</v>
      </c>
      <c r="C58" s="98" t="s">
        <v>24</v>
      </c>
      <c r="D58" s="113">
        <f t="shared" ref="D58:L58" si="8">D57</f>
        <v>0</v>
      </c>
      <c r="E58" s="114">
        <f t="shared" si="8"/>
        <v>1011</v>
      </c>
      <c r="F58" s="113">
        <f t="shared" si="8"/>
        <v>0</v>
      </c>
      <c r="G58" s="113">
        <f t="shared" si="8"/>
        <v>0</v>
      </c>
      <c r="H58" s="113">
        <f t="shared" si="8"/>
        <v>0</v>
      </c>
      <c r="I58" s="113">
        <f t="shared" si="8"/>
        <v>0</v>
      </c>
      <c r="J58" s="113">
        <f t="shared" si="8"/>
        <v>0</v>
      </c>
      <c r="K58" s="113">
        <f>K57</f>
        <v>0</v>
      </c>
      <c r="L58" s="113">
        <f t="shared" si="8"/>
        <v>0</v>
      </c>
    </row>
    <row r="59" spans="1:27">
      <c r="A59" s="92"/>
      <c r="B59" s="96"/>
      <c r="C59" s="94"/>
      <c r="D59" s="95"/>
      <c r="E59" s="95"/>
      <c r="F59" s="95"/>
      <c r="G59" s="95"/>
      <c r="H59" s="95"/>
      <c r="I59" s="95"/>
      <c r="J59" s="95"/>
      <c r="L59" s="127"/>
    </row>
    <row r="60" spans="1:27" ht="25.5">
      <c r="A60" s="99"/>
      <c r="B60" s="109">
        <v>2</v>
      </c>
      <c r="C60" s="98" t="s">
        <v>26</v>
      </c>
      <c r="D60" s="112"/>
      <c r="E60" s="112"/>
      <c r="F60" s="112"/>
      <c r="G60" s="112"/>
      <c r="H60" s="112"/>
      <c r="I60" s="112"/>
      <c r="J60" s="112"/>
      <c r="K60" s="111"/>
      <c r="L60" s="116"/>
    </row>
    <row r="61" spans="1:27" ht="25.5">
      <c r="A61" s="99"/>
      <c r="B61" s="100" t="s">
        <v>79</v>
      </c>
      <c r="C61" s="101" t="s">
        <v>27</v>
      </c>
      <c r="D61" s="113">
        <v>0</v>
      </c>
      <c r="E61" s="114">
        <v>215</v>
      </c>
      <c r="F61" s="113">
        <v>0</v>
      </c>
      <c r="G61" s="113">
        <v>0</v>
      </c>
      <c r="H61" s="113">
        <v>0</v>
      </c>
      <c r="I61" s="113">
        <v>0</v>
      </c>
      <c r="J61" s="113">
        <v>0</v>
      </c>
      <c r="K61" s="113">
        <v>0</v>
      </c>
      <c r="L61" s="113">
        <f>SUM(J61:K61)</f>
        <v>0</v>
      </c>
      <c r="M61" s="104" t="s">
        <v>100</v>
      </c>
      <c r="N61" s="105" t="s">
        <v>100</v>
      </c>
      <c r="O61" s="105" t="s">
        <v>100</v>
      </c>
      <c r="P61" s="104" t="s">
        <v>100</v>
      </c>
      <c r="Q61" s="104" t="s">
        <v>100</v>
      </c>
      <c r="R61" s="104"/>
      <c r="S61" s="104"/>
      <c r="T61" s="104"/>
      <c r="U61" s="104"/>
      <c r="V61" s="104"/>
      <c r="W61" s="104"/>
      <c r="X61" s="105"/>
      <c r="Y61" s="105"/>
      <c r="Z61" s="104"/>
      <c r="AA61" s="106"/>
    </row>
    <row r="62" spans="1:27" ht="25.5">
      <c r="A62" s="118" t="s">
        <v>4</v>
      </c>
      <c r="B62" s="129">
        <v>2</v>
      </c>
      <c r="C62" s="130" t="s">
        <v>26</v>
      </c>
      <c r="D62" s="113">
        <f t="shared" ref="D62:L62" si="9">D61</f>
        <v>0</v>
      </c>
      <c r="E62" s="114">
        <f t="shared" si="9"/>
        <v>215</v>
      </c>
      <c r="F62" s="113">
        <f t="shared" si="9"/>
        <v>0</v>
      </c>
      <c r="G62" s="113">
        <f t="shared" si="9"/>
        <v>0</v>
      </c>
      <c r="H62" s="113">
        <f t="shared" si="9"/>
        <v>0</v>
      </c>
      <c r="I62" s="113">
        <f t="shared" si="9"/>
        <v>0</v>
      </c>
      <c r="J62" s="113">
        <f t="shared" si="9"/>
        <v>0</v>
      </c>
      <c r="K62" s="113">
        <f>K61</f>
        <v>0</v>
      </c>
      <c r="L62" s="113">
        <f t="shared" si="9"/>
        <v>0</v>
      </c>
    </row>
    <row r="63" spans="1:27" ht="9" customHeight="1">
      <c r="A63" s="99"/>
      <c r="B63" s="125"/>
      <c r="C63" s="126"/>
      <c r="D63" s="95"/>
      <c r="E63" s="95"/>
      <c r="F63" s="95"/>
      <c r="G63" s="95"/>
      <c r="H63" s="95"/>
      <c r="I63" s="95"/>
      <c r="J63" s="95"/>
      <c r="L63" s="127"/>
    </row>
    <row r="64" spans="1:27" ht="38.25">
      <c r="A64" s="92"/>
      <c r="B64" s="134">
        <v>3</v>
      </c>
      <c r="C64" s="98" t="s">
        <v>28</v>
      </c>
      <c r="D64" s="95"/>
      <c r="E64" s="95"/>
      <c r="F64" s="95"/>
      <c r="G64" s="95"/>
      <c r="H64" s="95"/>
      <c r="I64" s="95"/>
      <c r="J64" s="95"/>
      <c r="L64" s="127"/>
    </row>
    <row r="65" spans="1:27" ht="25.5">
      <c r="A65" s="92"/>
      <c r="B65" s="122" t="s">
        <v>64</v>
      </c>
      <c r="C65" s="56" t="s">
        <v>29</v>
      </c>
      <c r="D65" s="86">
        <v>0</v>
      </c>
      <c r="E65" s="123">
        <v>75</v>
      </c>
      <c r="F65" s="124">
        <v>0</v>
      </c>
      <c r="G65" s="124">
        <v>0</v>
      </c>
      <c r="H65" s="124">
        <v>0</v>
      </c>
      <c r="I65" s="124">
        <v>0</v>
      </c>
      <c r="J65" s="124">
        <v>0</v>
      </c>
      <c r="K65" s="124">
        <v>0</v>
      </c>
      <c r="L65" s="124">
        <f>SUM(J65:K65)</f>
        <v>0</v>
      </c>
      <c r="M65" s="104" t="s">
        <v>100</v>
      </c>
      <c r="N65" s="105" t="s">
        <v>100</v>
      </c>
      <c r="O65" s="105" t="s">
        <v>100</v>
      </c>
      <c r="P65" s="104" t="s">
        <v>100</v>
      </c>
      <c r="Q65" s="104" t="s">
        <v>100</v>
      </c>
      <c r="R65" s="104"/>
      <c r="S65" s="104"/>
      <c r="T65" s="104"/>
      <c r="U65" s="104"/>
      <c r="V65" s="104"/>
      <c r="W65" s="104"/>
      <c r="X65" s="105"/>
      <c r="Y65" s="105"/>
      <c r="Z65" s="104"/>
      <c r="AA65" s="106"/>
    </row>
    <row r="66" spans="1:27" ht="25.5">
      <c r="A66" s="92"/>
      <c r="B66" s="122" t="s">
        <v>65</v>
      </c>
      <c r="C66" s="56" t="s">
        <v>30</v>
      </c>
      <c r="D66" s="86">
        <v>0</v>
      </c>
      <c r="E66" s="123">
        <v>160</v>
      </c>
      <c r="F66" s="124">
        <v>0</v>
      </c>
      <c r="G66" s="124">
        <v>0</v>
      </c>
      <c r="H66" s="124">
        <v>0</v>
      </c>
      <c r="I66" s="124">
        <v>0</v>
      </c>
      <c r="J66" s="124">
        <v>0</v>
      </c>
      <c r="K66" s="124">
        <v>0</v>
      </c>
      <c r="L66" s="124">
        <f>SUM(J66:K66)</f>
        <v>0</v>
      </c>
      <c r="M66" s="104" t="s">
        <v>100</v>
      </c>
      <c r="N66" s="105" t="s">
        <v>100</v>
      </c>
      <c r="O66" s="105" t="s">
        <v>100</v>
      </c>
      <c r="P66" s="104" t="s">
        <v>100</v>
      </c>
      <c r="Q66" s="104" t="s">
        <v>100</v>
      </c>
      <c r="R66" s="104"/>
      <c r="S66" s="104"/>
      <c r="T66" s="104"/>
      <c r="U66" s="104"/>
      <c r="V66" s="104"/>
      <c r="W66" s="104"/>
      <c r="X66" s="105"/>
      <c r="Y66" s="105"/>
      <c r="Z66" s="104"/>
      <c r="AA66" s="106"/>
    </row>
    <row r="67" spans="1:27" ht="25.5">
      <c r="A67" s="99"/>
      <c r="B67" s="100" t="s">
        <v>66</v>
      </c>
      <c r="C67" s="101" t="s">
        <v>31</v>
      </c>
      <c r="D67" s="102">
        <v>0</v>
      </c>
      <c r="E67" s="103">
        <v>72</v>
      </c>
      <c r="F67" s="102">
        <v>0</v>
      </c>
      <c r="G67" s="102">
        <v>0</v>
      </c>
      <c r="H67" s="102">
        <v>0</v>
      </c>
      <c r="I67" s="102">
        <v>0</v>
      </c>
      <c r="J67" s="102">
        <v>0</v>
      </c>
      <c r="K67" s="102">
        <v>0</v>
      </c>
      <c r="L67" s="102">
        <f>SUM(J67:K67)</f>
        <v>0</v>
      </c>
      <c r="M67" s="104" t="s">
        <v>100</v>
      </c>
      <c r="N67" s="105" t="s">
        <v>100</v>
      </c>
      <c r="O67" s="105" t="s">
        <v>100</v>
      </c>
      <c r="P67" s="104" t="s">
        <v>100</v>
      </c>
      <c r="Q67" s="104" t="s">
        <v>100</v>
      </c>
      <c r="R67" s="104"/>
      <c r="S67" s="104"/>
      <c r="T67" s="104"/>
      <c r="U67" s="104"/>
      <c r="V67" s="104"/>
      <c r="W67" s="104"/>
      <c r="X67" s="105"/>
      <c r="Y67" s="105"/>
      <c r="Z67" s="104"/>
      <c r="AA67" s="106"/>
    </row>
    <row r="68" spans="1:27" ht="25.5">
      <c r="A68" s="99"/>
      <c r="B68" s="100" t="s">
        <v>80</v>
      </c>
      <c r="C68" s="101" t="s">
        <v>32</v>
      </c>
      <c r="D68" s="124">
        <v>0</v>
      </c>
      <c r="E68" s="123">
        <v>76</v>
      </c>
      <c r="F68" s="124">
        <v>0</v>
      </c>
      <c r="G68" s="124">
        <v>0</v>
      </c>
      <c r="H68" s="124">
        <v>0</v>
      </c>
      <c r="I68" s="124">
        <v>0</v>
      </c>
      <c r="J68" s="124">
        <v>0</v>
      </c>
      <c r="K68" s="124">
        <v>0</v>
      </c>
      <c r="L68" s="124">
        <f>SUM(J68:K68)</f>
        <v>0</v>
      </c>
      <c r="M68" s="104" t="s">
        <v>100</v>
      </c>
      <c r="N68" s="105" t="s">
        <v>100</v>
      </c>
      <c r="O68" s="105" t="s">
        <v>100</v>
      </c>
      <c r="P68" s="104" t="s">
        <v>100</v>
      </c>
      <c r="Q68" s="104" t="s">
        <v>100</v>
      </c>
      <c r="R68" s="104"/>
      <c r="S68" s="104"/>
      <c r="T68" s="104"/>
      <c r="U68" s="104"/>
      <c r="V68" s="104"/>
      <c r="W68" s="104"/>
      <c r="X68" s="105"/>
      <c r="Y68" s="105"/>
      <c r="Z68" s="104"/>
      <c r="AA68" s="106"/>
    </row>
    <row r="69" spans="1:27" ht="25.5">
      <c r="A69" s="99"/>
      <c r="B69" s="100" t="s">
        <v>81</v>
      </c>
      <c r="C69" s="101" t="s">
        <v>33</v>
      </c>
      <c r="D69" s="124">
        <v>0</v>
      </c>
      <c r="E69" s="123">
        <v>105</v>
      </c>
      <c r="F69" s="124">
        <v>0</v>
      </c>
      <c r="G69" s="124">
        <v>0</v>
      </c>
      <c r="H69" s="124">
        <v>0</v>
      </c>
      <c r="I69" s="124">
        <v>0</v>
      </c>
      <c r="J69" s="124">
        <v>0</v>
      </c>
      <c r="K69" s="124">
        <v>0</v>
      </c>
      <c r="L69" s="124">
        <f>SUM(J69:K69)</f>
        <v>0</v>
      </c>
      <c r="M69" s="104" t="s">
        <v>100</v>
      </c>
      <c r="N69" s="105" t="s">
        <v>100</v>
      </c>
      <c r="O69" s="105" t="s">
        <v>100</v>
      </c>
      <c r="P69" s="104" t="s">
        <v>100</v>
      </c>
      <c r="Q69" s="104" t="s">
        <v>100</v>
      </c>
      <c r="R69" s="104"/>
      <c r="S69" s="104"/>
      <c r="T69" s="104"/>
      <c r="U69" s="104"/>
      <c r="V69" s="104"/>
      <c r="W69" s="104"/>
      <c r="X69" s="105"/>
      <c r="Y69" s="105"/>
      <c r="Z69" s="104"/>
      <c r="AA69" s="106"/>
    </row>
    <row r="70" spans="1:27" ht="38.25">
      <c r="A70" s="99" t="s">
        <v>4</v>
      </c>
      <c r="B70" s="109">
        <v>3</v>
      </c>
      <c r="C70" s="98" t="s">
        <v>28</v>
      </c>
      <c r="D70" s="107">
        <f t="shared" ref="D70:L70" si="10">SUM(D65:D69)</f>
        <v>0</v>
      </c>
      <c r="E70" s="108">
        <f t="shared" si="10"/>
        <v>488</v>
      </c>
      <c r="F70" s="107">
        <f t="shared" si="10"/>
        <v>0</v>
      </c>
      <c r="G70" s="107">
        <f t="shared" si="10"/>
        <v>0</v>
      </c>
      <c r="H70" s="107">
        <f t="shared" si="10"/>
        <v>0</v>
      </c>
      <c r="I70" s="107">
        <f t="shared" si="10"/>
        <v>0</v>
      </c>
      <c r="J70" s="107">
        <f t="shared" si="10"/>
        <v>0</v>
      </c>
      <c r="K70" s="107">
        <f>SUM(K65:K69)</f>
        <v>0</v>
      </c>
      <c r="L70" s="107">
        <f t="shared" si="10"/>
        <v>0</v>
      </c>
    </row>
    <row r="71" spans="1:27" ht="25.5">
      <c r="A71" s="99" t="s">
        <v>4</v>
      </c>
      <c r="B71" s="100">
        <v>93</v>
      </c>
      <c r="C71" s="101" t="s">
        <v>36</v>
      </c>
      <c r="D71" s="107">
        <f t="shared" ref="D71:L71" si="11">D58+D62+D70</f>
        <v>0</v>
      </c>
      <c r="E71" s="108">
        <f t="shared" si="11"/>
        <v>1714</v>
      </c>
      <c r="F71" s="107">
        <f t="shared" si="11"/>
        <v>0</v>
      </c>
      <c r="G71" s="107">
        <f t="shared" si="11"/>
        <v>0</v>
      </c>
      <c r="H71" s="107">
        <f t="shared" si="11"/>
        <v>0</v>
      </c>
      <c r="I71" s="107">
        <f t="shared" si="11"/>
        <v>0</v>
      </c>
      <c r="J71" s="107">
        <f t="shared" si="11"/>
        <v>0</v>
      </c>
      <c r="K71" s="107">
        <f>K58+K62+K70</f>
        <v>0</v>
      </c>
      <c r="L71" s="107">
        <f t="shared" si="11"/>
        <v>0</v>
      </c>
    </row>
    <row r="72" spans="1:27">
      <c r="A72" s="99"/>
      <c r="B72" s="100"/>
      <c r="C72" s="101"/>
      <c r="D72" s="102"/>
      <c r="E72" s="102"/>
      <c r="F72" s="102"/>
      <c r="G72" s="112"/>
      <c r="H72" s="102"/>
      <c r="I72" s="102"/>
      <c r="J72" s="102"/>
      <c r="K72" s="111"/>
      <c r="L72" s="116"/>
    </row>
    <row r="73" spans="1:27" ht="25.5">
      <c r="A73" s="99"/>
      <c r="B73" s="100">
        <v>94</v>
      </c>
      <c r="C73" s="101" t="s">
        <v>98</v>
      </c>
      <c r="D73" s="102"/>
      <c r="E73" s="102"/>
      <c r="F73" s="102"/>
      <c r="G73" s="112"/>
      <c r="H73" s="102"/>
      <c r="I73" s="102"/>
      <c r="J73" s="102"/>
      <c r="K73" s="111"/>
      <c r="L73" s="116"/>
    </row>
    <row r="74" spans="1:27" ht="25.5">
      <c r="A74" s="92"/>
      <c r="B74" s="134">
        <v>1</v>
      </c>
      <c r="C74" s="98" t="s">
        <v>24</v>
      </c>
      <c r="D74" s="102"/>
      <c r="E74" s="102"/>
      <c r="F74" s="102"/>
      <c r="G74" s="112"/>
      <c r="H74" s="102"/>
      <c r="I74" s="102"/>
      <c r="J74" s="102"/>
      <c r="K74" s="111"/>
      <c r="L74" s="116"/>
    </row>
    <row r="75" spans="1:27" ht="25.5">
      <c r="A75" s="99"/>
      <c r="B75" s="100" t="s">
        <v>91</v>
      </c>
      <c r="C75" s="101" t="s">
        <v>25</v>
      </c>
      <c r="D75" s="113">
        <v>0</v>
      </c>
      <c r="E75" s="113">
        <v>0</v>
      </c>
      <c r="F75" s="113">
        <v>0</v>
      </c>
      <c r="G75" s="113">
        <v>0</v>
      </c>
      <c r="H75" s="113">
        <v>0</v>
      </c>
      <c r="I75" s="114">
        <v>305</v>
      </c>
      <c r="J75" s="113">
        <v>0</v>
      </c>
      <c r="K75" s="113">
        <v>0</v>
      </c>
      <c r="L75" s="113">
        <f>SUM(J75:K75)</f>
        <v>0</v>
      </c>
      <c r="M75" s="41" t="s">
        <v>100</v>
      </c>
      <c r="N75" s="41" t="s">
        <v>100</v>
      </c>
      <c r="O75" s="41" t="s">
        <v>100</v>
      </c>
      <c r="P75" s="41" t="s">
        <v>100</v>
      </c>
      <c r="Q75" s="41" t="s">
        <v>100</v>
      </c>
      <c r="W75" s="104"/>
      <c r="X75" s="105"/>
      <c r="Y75" s="105"/>
      <c r="Z75" s="104"/>
      <c r="AA75" s="106"/>
    </row>
    <row r="76" spans="1:27" ht="25.5">
      <c r="A76" s="99" t="s">
        <v>4</v>
      </c>
      <c r="B76" s="109">
        <v>1</v>
      </c>
      <c r="C76" s="98" t="s">
        <v>24</v>
      </c>
      <c r="D76" s="113">
        <f t="shared" ref="D76:L76" si="12">D75</f>
        <v>0</v>
      </c>
      <c r="E76" s="113">
        <f t="shared" si="12"/>
        <v>0</v>
      </c>
      <c r="F76" s="113">
        <f t="shared" si="12"/>
        <v>0</v>
      </c>
      <c r="G76" s="113">
        <f t="shared" si="12"/>
        <v>0</v>
      </c>
      <c r="H76" s="113">
        <f t="shared" si="12"/>
        <v>0</v>
      </c>
      <c r="I76" s="114">
        <f t="shared" si="12"/>
        <v>305</v>
      </c>
      <c r="J76" s="113">
        <f t="shared" si="12"/>
        <v>0</v>
      </c>
      <c r="K76" s="113">
        <f>K75</f>
        <v>0</v>
      </c>
      <c r="L76" s="113">
        <f t="shared" si="12"/>
        <v>0</v>
      </c>
    </row>
    <row r="77" spans="1:27">
      <c r="A77" s="92"/>
      <c r="B77" s="96"/>
      <c r="C77" s="94"/>
      <c r="D77" s="102"/>
      <c r="E77" s="102"/>
      <c r="F77" s="102"/>
      <c r="G77" s="112"/>
      <c r="H77" s="102"/>
      <c r="I77" s="103"/>
      <c r="J77" s="102"/>
      <c r="K77" s="111"/>
      <c r="L77" s="116"/>
    </row>
    <row r="78" spans="1:27" ht="25.5">
      <c r="A78" s="99"/>
      <c r="B78" s="109">
        <v>2</v>
      </c>
      <c r="C78" s="98" t="s">
        <v>26</v>
      </c>
      <c r="D78" s="102"/>
      <c r="E78" s="102"/>
      <c r="F78" s="102"/>
      <c r="G78" s="112"/>
      <c r="H78" s="102"/>
      <c r="I78" s="103"/>
      <c r="J78" s="102"/>
      <c r="K78" s="111"/>
      <c r="L78" s="116"/>
    </row>
    <row r="79" spans="1:27" ht="25.5">
      <c r="A79" s="99"/>
      <c r="B79" s="100" t="s">
        <v>92</v>
      </c>
      <c r="C79" s="101" t="s">
        <v>27</v>
      </c>
      <c r="D79" s="102">
        <v>0</v>
      </c>
      <c r="E79" s="102">
        <v>0</v>
      </c>
      <c r="F79" s="102">
        <v>0</v>
      </c>
      <c r="G79" s="102">
        <v>0</v>
      </c>
      <c r="H79" s="102">
        <v>0</v>
      </c>
      <c r="I79" s="103">
        <v>65</v>
      </c>
      <c r="J79" s="102">
        <v>0</v>
      </c>
      <c r="K79" s="102">
        <v>0</v>
      </c>
      <c r="L79" s="102">
        <f>SUM(J79:K79)</f>
        <v>0</v>
      </c>
      <c r="M79" s="41" t="s">
        <v>100</v>
      </c>
      <c r="N79" s="41" t="s">
        <v>100</v>
      </c>
      <c r="O79" s="41" t="s">
        <v>100</v>
      </c>
      <c r="P79" s="41" t="s">
        <v>100</v>
      </c>
      <c r="Q79" s="41" t="s">
        <v>100</v>
      </c>
      <c r="W79" s="104"/>
      <c r="X79" s="105"/>
      <c r="Y79" s="105"/>
      <c r="Z79" s="104"/>
      <c r="AA79" s="106"/>
    </row>
    <row r="80" spans="1:27" ht="25.5">
      <c r="A80" s="118" t="s">
        <v>4</v>
      </c>
      <c r="B80" s="129">
        <v>2</v>
      </c>
      <c r="C80" s="130" t="s">
        <v>26</v>
      </c>
      <c r="D80" s="107">
        <f t="shared" ref="D80:L80" si="13">D79</f>
        <v>0</v>
      </c>
      <c r="E80" s="107">
        <f t="shared" si="13"/>
        <v>0</v>
      </c>
      <c r="F80" s="107">
        <f t="shared" si="13"/>
        <v>0</v>
      </c>
      <c r="G80" s="107">
        <f t="shared" si="13"/>
        <v>0</v>
      </c>
      <c r="H80" s="107">
        <f t="shared" si="13"/>
        <v>0</v>
      </c>
      <c r="I80" s="108">
        <f t="shared" si="13"/>
        <v>65</v>
      </c>
      <c r="J80" s="107">
        <f t="shared" si="13"/>
        <v>0</v>
      </c>
      <c r="K80" s="107">
        <f>K79</f>
        <v>0</v>
      </c>
      <c r="L80" s="107">
        <f t="shared" si="13"/>
        <v>0</v>
      </c>
    </row>
    <row r="81" spans="1:27" ht="5.0999999999999996" customHeight="1">
      <c r="A81" s="92"/>
      <c r="B81" s="96"/>
      <c r="C81" s="94"/>
      <c r="D81" s="102"/>
      <c r="E81" s="102"/>
      <c r="F81" s="102"/>
      <c r="G81" s="112"/>
      <c r="H81" s="102"/>
      <c r="I81" s="102"/>
      <c r="J81" s="102"/>
      <c r="K81" s="111"/>
      <c r="L81" s="116"/>
    </row>
    <row r="82" spans="1:27" ht="38.25">
      <c r="A82" s="92"/>
      <c r="B82" s="134">
        <v>3</v>
      </c>
      <c r="C82" s="98" t="s">
        <v>28</v>
      </c>
      <c r="D82" s="102"/>
      <c r="E82" s="102"/>
      <c r="F82" s="102"/>
      <c r="G82" s="112"/>
      <c r="H82" s="102"/>
      <c r="I82" s="102"/>
      <c r="J82" s="102"/>
      <c r="K82" s="111"/>
      <c r="L82" s="116"/>
    </row>
    <row r="83" spans="1:27" ht="25.5">
      <c r="A83" s="92"/>
      <c r="B83" s="122" t="s">
        <v>93</v>
      </c>
      <c r="C83" s="56" t="s">
        <v>29</v>
      </c>
      <c r="D83" s="102">
        <v>0</v>
      </c>
      <c r="E83" s="102">
        <v>0</v>
      </c>
      <c r="F83" s="102">
        <v>0</v>
      </c>
      <c r="G83" s="102">
        <v>0</v>
      </c>
      <c r="H83" s="102">
        <v>0</v>
      </c>
      <c r="I83" s="103">
        <v>23</v>
      </c>
      <c r="J83" s="102">
        <v>0</v>
      </c>
      <c r="K83" s="102">
        <v>0</v>
      </c>
      <c r="L83" s="102">
        <f>SUM(J83:K83)</f>
        <v>0</v>
      </c>
      <c r="M83" s="41" t="s">
        <v>100</v>
      </c>
      <c r="N83" s="41" t="s">
        <v>100</v>
      </c>
      <c r="O83" s="41" t="s">
        <v>100</v>
      </c>
      <c r="P83" s="41" t="s">
        <v>100</v>
      </c>
      <c r="Q83" s="41" t="s">
        <v>100</v>
      </c>
      <c r="W83" s="104"/>
      <c r="X83" s="105"/>
      <c r="Y83" s="105"/>
      <c r="Z83" s="104"/>
      <c r="AA83" s="106"/>
    </row>
    <row r="84" spans="1:27" ht="25.5">
      <c r="A84" s="99"/>
      <c r="B84" s="100" t="s">
        <v>94</v>
      </c>
      <c r="C84" s="101" t="s">
        <v>30</v>
      </c>
      <c r="D84" s="102">
        <v>0</v>
      </c>
      <c r="E84" s="102">
        <v>0</v>
      </c>
      <c r="F84" s="102">
        <v>0</v>
      </c>
      <c r="G84" s="102">
        <v>0</v>
      </c>
      <c r="H84" s="102">
        <v>0</v>
      </c>
      <c r="I84" s="103">
        <v>48</v>
      </c>
      <c r="J84" s="102">
        <v>0</v>
      </c>
      <c r="K84" s="102">
        <v>0</v>
      </c>
      <c r="L84" s="102">
        <f>SUM(J84:K84)</f>
        <v>0</v>
      </c>
      <c r="M84" s="41" t="s">
        <v>100</v>
      </c>
      <c r="N84" s="41" t="s">
        <v>100</v>
      </c>
      <c r="O84" s="41" t="s">
        <v>100</v>
      </c>
      <c r="P84" s="41" t="s">
        <v>100</v>
      </c>
      <c r="Q84" s="41" t="s">
        <v>100</v>
      </c>
      <c r="W84" s="104"/>
      <c r="X84" s="105"/>
      <c r="Y84" s="105"/>
      <c r="Z84" s="104"/>
      <c r="AA84" s="106"/>
    </row>
    <row r="85" spans="1:27" ht="25.5">
      <c r="A85" s="92"/>
      <c r="B85" s="122" t="s">
        <v>95</v>
      </c>
      <c r="C85" s="56" t="s">
        <v>31</v>
      </c>
      <c r="D85" s="102">
        <v>0</v>
      </c>
      <c r="E85" s="102">
        <v>0</v>
      </c>
      <c r="F85" s="102">
        <v>0</v>
      </c>
      <c r="G85" s="102">
        <v>0</v>
      </c>
      <c r="H85" s="102">
        <v>0</v>
      </c>
      <c r="I85" s="103">
        <v>22</v>
      </c>
      <c r="J85" s="102">
        <v>0</v>
      </c>
      <c r="K85" s="102">
        <v>0</v>
      </c>
      <c r="L85" s="102">
        <f>SUM(J85:K85)</f>
        <v>0</v>
      </c>
      <c r="M85" s="41" t="s">
        <v>100</v>
      </c>
      <c r="N85" s="41" t="s">
        <v>100</v>
      </c>
      <c r="O85" s="41" t="s">
        <v>100</v>
      </c>
      <c r="P85" s="41" t="s">
        <v>100</v>
      </c>
      <c r="Q85" s="41" t="s">
        <v>100</v>
      </c>
      <c r="W85" s="104"/>
      <c r="X85" s="105"/>
      <c r="Y85" s="105"/>
      <c r="Z85" s="104"/>
      <c r="AA85" s="106"/>
    </row>
    <row r="86" spans="1:27" ht="25.5">
      <c r="A86" s="92"/>
      <c r="B86" s="122" t="s">
        <v>96</v>
      </c>
      <c r="C86" s="56" t="s">
        <v>32</v>
      </c>
      <c r="D86" s="102">
        <v>0</v>
      </c>
      <c r="E86" s="102">
        <v>0</v>
      </c>
      <c r="F86" s="102">
        <v>0</v>
      </c>
      <c r="G86" s="102">
        <v>0</v>
      </c>
      <c r="H86" s="102">
        <v>0</v>
      </c>
      <c r="I86" s="103">
        <v>23</v>
      </c>
      <c r="J86" s="102">
        <v>0</v>
      </c>
      <c r="K86" s="102">
        <v>0</v>
      </c>
      <c r="L86" s="102">
        <f>SUM(J86:K86)</f>
        <v>0</v>
      </c>
      <c r="M86" s="41" t="s">
        <v>100</v>
      </c>
      <c r="N86" s="41" t="s">
        <v>100</v>
      </c>
      <c r="O86" s="41" t="s">
        <v>100</v>
      </c>
      <c r="P86" s="41" t="s">
        <v>100</v>
      </c>
      <c r="Q86" s="41" t="s">
        <v>100</v>
      </c>
      <c r="W86" s="104"/>
      <c r="X86" s="105"/>
      <c r="Y86" s="105"/>
      <c r="Z86" s="104"/>
      <c r="AA86" s="106"/>
    </row>
    <row r="87" spans="1:27" ht="25.5">
      <c r="A87" s="99"/>
      <c r="B87" s="100" t="s">
        <v>97</v>
      </c>
      <c r="C87" s="101" t="s">
        <v>33</v>
      </c>
      <c r="D87" s="113">
        <v>0</v>
      </c>
      <c r="E87" s="113">
        <v>0</v>
      </c>
      <c r="F87" s="113">
        <v>0</v>
      </c>
      <c r="G87" s="113">
        <v>0</v>
      </c>
      <c r="H87" s="113">
        <v>0</v>
      </c>
      <c r="I87" s="114">
        <v>31</v>
      </c>
      <c r="J87" s="113">
        <v>0</v>
      </c>
      <c r="K87" s="113">
        <v>0</v>
      </c>
      <c r="L87" s="113">
        <f>SUM(J87:K87)</f>
        <v>0</v>
      </c>
      <c r="M87" s="41" t="s">
        <v>100</v>
      </c>
      <c r="N87" s="41" t="s">
        <v>100</v>
      </c>
      <c r="O87" s="41" t="s">
        <v>100</v>
      </c>
      <c r="P87" s="41" t="s">
        <v>100</v>
      </c>
      <c r="Q87" s="41" t="s">
        <v>100</v>
      </c>
      <c r="W87" s="104"/>
      <c r="X87" s="105"/>
      <c r="Y87" s="105"/>
      <c r="Z87" s="104"/>
      <c r="AA87" s="106"/>
    </row>
    <row r="88" spans="1:27" ht="38.25">
      <c r="A88" s="99" t="s">
        <v>4</v>
      </c>
      <c r="B88" s="109">
        <v>3</v>
      </c>
      <c r="C88" s="98" t="s">
        <v>28</v>
      </c>
      <c r="D88" s="113">
        <f t="shared" ref="D88:L88" si="14">SUM(D83:D87)</f>
        <v>0</v>
      </c>
      <c r="E88" s="113">
        <f t="shared" si="14"/>
        <v>0</v>
      </c>
      <c r="F88" s="113">
        <f t="shared" si="14"/>
        <v>0</v>
      </c>
      <c r="G88" s="113">
        <f t="shared" si="14"/>
        <v>0</v>
      </c>
      <c r="H88" s="113">
        <f t="shared" si="14"/>
        <v>0</v>
      </c>
      <c r="I88" s="114">
        <f t="shared" si="14"/>
        <v>147</v>
      </c>
      <c r="J88" s="113">
        <f t="shared" si="14"/>
        <v>0</v>
      </c>
      <c r="K88" s="113">
        <f>SUM(K83:K87)</f>
        <v>0</v>
      </c>
      <c r="L88" s="113">
        <f t="shared" si="14"/>
        <v>0</v>
      </c>
    </row>
    <row r="89" spans="1:27" ht="25.5">
      <c r="A89" s="92" t="s">
        <v>4</v>
      </c>
      <c r="B89" s="122">
        <v>94</v>
      </c>
      <c r="C89" s="56" t="s">
        <v>98</v>
      </c>
      <c r="D89" s="107">
        <f t="shared" ref="D89:L89" si="15">D88+D80+D76</f>
        <v>0</v>
      </c>
      <c r="E89" s="107">
        <f t="shared" si="15"/>
        <v>0</v>
      </c>
      <c r="F89" s="107">
        <f t="shared" si="15"/>
        <v>0</v>
      </c>
      <c r="G89" s="107">
        <f t="shared" si="15"/>
        <v>0</v>
      </c>
      <c r="H89" s="107">
        <f t="shared" si="15"/>
        <v>0</v>
      </c>
      <c r="I89" s="108">
        <f t="shared" si="15"/>
        <v>517</v>
      </c>
      <c r="J89" s="107">
        <f t="shared" si="15"/>
        <v>0</v>
      </c>
      <c r="K89" s="107">
        <f>K88+K80+K76</f>
        <v>0</v>
      </c>
      <c r="L89" s="107">
        <f t="shared" si="15"/>
        <v>0</v>
      </c>
    </row>
    <row r="90" spans="1:27" ht="11.1" customHeight="1">
      <c r="A90" s="92"/>
      <c r="B90" s="122"/>
      <c r="C90" s="56"/>
      <c r="D90" s="102"/>
      <c r="E90" s="103"/>
      <c r="F90" s="102"/>
      <c r="G90" s="112"/>
      <c r="H90" s="102"/>
      <c r="I90" s="103"/>
      <c r="J90" s="102"/>
      <c r="K90" s="111"/>
      <c r="L90" s="112"/>
    </row>
    <row r="91" spans="1:27" ht="25.5">
      <c r="A91" s="92"/>
      <c r="B91" s="122">
        <v>95</v>
      </c>
      <c r="C91" s="56" t="s">
        <v>111</v>
      </c>
      <c r="D91" s="102"/>
      <c r="E91" s="103"/>
      <c r="F91" s="102"/>
      <c r="G91" s="112"/>
      <c r="H91" s="102"/>
      <c r="I91" s="103"/>
      <c r="J91" s="102"/>
      <c r="K91" s="111"/>
      <c r="L91" s="112"/>
    </row>
    <row r="92" spans="1:27">
      <c r="A92" s="99"/>
      <c r="B92" s="100" t="s">
        <v>112</v>
      </c>
      <c r="C92" s="101" t="s">
        <v>15</v>
      </c>
      <c r="D92" s="102">
        <v>0</v>
      </c>
      <c r="E92" s="102">
        <v>0</v>
      </c>
      <c r="F92" s="102">
        <v>0</v>
      </c>
      <c r="G92" s="103">
        <v>14520</v>
      </c>
      <c r="H92" s="102">
        <v>0</v>
      </c>
      <c r="I92" s="103">
        <v>14520</v>
      </c>
      <c r="J92" s="102">
        <v>0</v>
      </c>
      <c r="K92" s="135">
        <v>16517</v>
      </c>
      <c r="L92" s="112">
        <f t="shared" ref="L92:L98" si="16">SUM(J92:K92)</f>
        <v>16517</v>
      </c>
      <c r="W92" s="104"/>
      <c r="X92" s="105"/>
      <c r="Y92" s="105"/>
      <c r="Z92" s="104"/>
    </row>
    <row r="93" spans="1:27">
      <c r="A93" s="99"/>
      <c r="B93" s="100" t="s">
        <v>113</v>
      </c>
      <c r="C93" s="101" t="s">
        <v>17</v>
      </c>
      <c r="D93" s="102">
        <v>0</v>
      </c>
      <c r="E93" s="102">
        <v>0</v>
      </c>
      <c r="F93" s="102">
        <v>0</v>
      </c>
      <c r="G93" s="103">
        <v>993</v>
      </c>
      <c r="H93" s="102">
        <v>0</v>
      </c>
      <c r="I93" s="103">
        <v>993</v>
      </c>
      <c r="J93" s="102">
        <v>0</v>
      </c>
      <c r="K93" s="135">
        <v>1129</v>
      </c>
      <c r="L93" s="112">
        <f t="shared" si="16"/>
        <v>1129</v>
      </c>
      <c r="W93" s="104"/>
      <c r="X93" s="105"/>
      <c r="Y93" s="105"/>
      <c r="Z93" s="104"/>
    </row>
    <row r="94" spans="1:27">
      <c r="A94" s="99"/>
      <c r="B94" s="100" t="s">
        <v>114</v>
      </c>
      <c r="C94" s="136" t="s">
        <v>18</v>
      </c>
      <c r="D94" s="102">
        <v>0</v>
      </c>
      <c r="E94" s="102">
        <v>0</v>
      </c>
      <c r="F94" s="102">
        <v>0</v>
      </c>
      <c r="G94" s="103">
        <v>1963</v>
      </c>
      <c r="H94" s="102">
        <v>0</v>
      </c>
      <c r="I94" s="103">
        <v>1963</v>
      </c>
      <c r="J94" s="102">
        <v>0</v>
      </c>
      <c r="K94" s="135">
        <v>2233</v>
      </c>
      <c r="L94" s="112">
        <f t="shared" si="16"/>
        <v>2233</v>
      </c>
      <c r="W94" s="104"/>
      <c r="X94" s="105"/>
      <c r="Y94" s="105"/>
      <c r="Z94" s="104"/>
    </row>
    <row r="95" spans="1:27">
      <c r="A95" s="99"/>
      <c r="B95" s="100" t="s">
        <v>115</v>
      </c>
      <c r="C95" s="101" t="s">
        <v>16</v>
      </c>
      <c r="D95" s="102">
        <v>0</v>
      </c>
      <c r="E95" s="102">
        <v>0</v>
      </c>
      <c r="F95" s="102">
        <v>0</v>
      </c>
      <c r="G95" s="103">
        <v>1993</v>
      </c>
      <c r="H95" s="102">
        <v>0</v>
      </c>
      <c r="I95" s="103">
        <v>1993</v>
      </c>
      <c r="J95" s="102">
        <v>0</v>
      </c>
      <c r="K95" s="135">
        <v>2267</v>
      </c>
      <c r="L95" s="112">
        <f t="shared" si="16"/>
        <v>2267</v>
      </c>
      <c r="W95" s="104"/>
      <c r="X95" s="105"/>
      <c r="Y95" s="105"/>
      <c r="Z95" s="104"/>
    </row>
    <row r="96" spans="1:27">
      <c r="A96" s="99"/>
      <c r="B96" s="100" t="s">
        <v>116</v>
      </c>
      <c r="C96" s="101" t="s">
        <v>21</v>
      </c>
      <c r="D96" s="102">
        <v>0</v>
      </c>
      <c r="E96" s="102">
        <v>0</v>
      </c>
      <c r="F96" s="102">
        <v>0</v>
      </c>
      <c r="G96" s="103">
        <v>1362</v>
      </c>
      <c r="H96" s="102">
        <v>0</v>
      </c>
      <c r="I96" s="103">
        <v>1362</v>
      </c>
      <c r="J96" s="102">
        <v>0</v>
      </c>
      <c r="K96" s="135">
        <v>1550</v>
      </c>
      <c r="L96" s="112">
        <f t="shared" si="16"/>
        <v>1550</v>
      </c>
      <c r="W96" s="104"/>
      <c r="X96" s="105"/>
      <c r="Y96" s="105"/>
      <c r="Z96" s="104"/>
    </row>
    <row r="97" spans="1:26">
      <c r="A97" s="99"/>
      <c r="B97" s="100" t="s">
        <v>117</v>
      </c>
      <c r="C97" s="101" t="s">
        <v>19</v>
      </c>
      <c r="D97" s="102">
        <v>0</v>
      </c>
      <c r="E97" s="102">
        <v>0</v>
      </c>
      <c r="F97" s="102">
        <v>0</v>
      </c>
      <c r="G97" s="103">
        <v>734</v>
      </c>
      <c r="H97" s="102">
        <v>0</v>
      </c>
      <c r="I97" s="103">
        <v>734</v>
      </c>
      <c r="J97" s="102">
        <v>0</v>
      </c>
      <c r="K97" s="135">
        <v>835</v>
      </c>
      <c r="L97" s="112">
        <f t="shared" si="16"/>
        <v>835</v>
      </c>
      <c r="W97" s="104"/>
      <c r="X97" s="105"/>
      <c r="Y97" s="105"/>
      <c r="Z97" s="104"/>
    </row>
    <row r="98" spans="1:26">
      <c r="A98" s="99"/>
      <c r="B98" s="100" t="s">
        <v>118</v>
      </c>
      <c r="C98" s="101" t="s">
        <v>20</v>
      </c>
      <c r="D98" s="102">
        <v>0</v>
      </c>
      <c r="E98" s="102">
        <v>0</v>
      </c>
      <c r="F98" s="102">
        <v>0</v>
      </c>
      <c r="G98" s="103">
        <v>753</v>
      </c>
      <c r="H98" s="102">
        <v>0</v>
      </c>
      <c r="I98" s="103">
        <v>753</v>
      </c>
      <c r="J98" s="102">
        <v>0</v>
      </c>
      <c r="K98" s="135">
        <v>856</v>
      </c>
      <c r="L98" s="112">
        <f t="shared" si="16"/>
        <v>856</v>
      </c>
      <c r="W98" s="104"/>
      <c r="X98" s="105"/>
      <c r="Y98" s="105"/>
      <c r="Z98" s="104"/>
    </row>
    <row r="99" spans="1:26" ht="25.5">
      <c r="A99" s="99" t="s">
        <v>4</v>
      </c>
      <c r="B99" s="100">
        <v>95</v>
      </c>
      <c r="C99" s="101" t="s">
        <v>111</v>
      </c>
      <c r="D99" s="107">
        <f t="shared" ref="D99:J99" si="17">SUM(D92:D98)</f>
        <v>0</v>
      </c>
      <c r="E99" s="107">
        <f t="shared" si="17"/>
        <v>0</v>
      </c>
      <c r="F99" s="107">
        <f t="shared" si="17"/>
        <v>0</v>
      </c>
      <c r="G99" s="108">
        <f t="shared" si="17"/>
        <v>22318</v>
      </c>
      <c r="H99" s="107">
        <f t="shared" si="17"/>
        <v>0</v>
      </c>
      <c r="I99" s="108">
        <f t="shared" si="17"/>
        <v>22318</v>
      </c>
      <c r="J99" s="107">
        <f t="shared" si="17"/>
        <v>0</v>
      </c>
      <c r="K99" s="137">
        <f>SUM(K92:K98)</f>
        <v>25387</v>
      </c>
      <c r="L99" s="138">
        <f>SUM(L92:L98)</f>
        <v>25387</v>
      </c>
    </row>
    <row r="100" spans="1:26" ht="11.1" customHeight="1">
      <c r="A100" s="99"/>
      <c r="B100" s="100"/>
      <c r="C100" s="101"/>
      <c r="D100" s="102"/>
      <c r="E100" s="103"/>
      <c r="F100" s="102"/>
      <c r="G100" s="112"/>
      <c r="H100" s="102"/>
      <c r="I100" s="103"/>
      <c r="J100" s="102"/>
      <c r="K100" s="111"/>
      <c r="L100" s="112"/>
    </row>
    <row r="101" spans="1:26" ht="25.5">
      <c r="A101" s="99"/>
      <c r="B101" s="100">
        <v>96</v>
      </c>
      <c r="C101" s="101" t="s">
        <v>126</v>
      </c>
      <c r="D101" s="102"/>
      <c r="E101" s="103"/>
      <c r="F101" s="102"/>
      <c r="G101" s="112"/>
      <c r="H101" s="102"/>
      <c r="I101" s="103"/>
      <c r="J101" s="102"/>
      <c r="K101" s="111"/>
      <c r="L101" s="112"/>
    </row>
    <row r="102" spans="1:26">
      <c r="A102" s="118"/>
      <c r="B102" s="119" t="s">
        <v>119</v>
      </c>
      <c r="C102" s="120" t="s">
        <v>15</v>
      </c>
      <c r="D102" s="113">
        <v>0</v>
      </c>
      <c r="E102" s="113">
        <v>0</v>
      </c>
      <c r="F102" s="113">
        <v>0</v>
      </c>
      <c r="G102" s="114">
        <v>31165</v>
      </c>
      <c r="H102" s="113">
        <v>0</v>
      </c>
      <c r="I102" s="114">
        <v>31165</v>
      </c>
      <c r="J102" s="113">
        <v>0</v>
      </c>
      <c r="K102" s="139">
        <v>43135</v>
      </c>
      <c r="L102" s="140">
        <f t="shared" ref="L102:L108" si="18">SUM(J102:K102)</f>
        <v>43135</v>
      </c>
      <c r="W102" s="104"/>
      <c r="X102" s="105"/>
      <c r="Y102" s="105"/>
      <c r="Z102" s="104"/>
    </row>
    <row r="103" spans="1:26">
      <c r="A103" s="99"/>
      <c r="B103" s="100" t="s">
        <v>120</v>
      </c>
      <c r="C103" s="101" t="s">
        <v>17</v>
      </c>
      <c r="D103" s="102">
        <v>0</v>
      </c>
      <c r="E103" s="102">
        <v>0</v>
      </c>
      <c r="F103" s="102">
        <v>0</v>
      </c>
      <c r="G103" s="103">
        <v>2130</v>
      </c>
      <c r="H103" s="102">
        <v>0</v>
      </c>
      <c r="I103" s="103">
        <v>2130</v>
      </c>
      <c r="J103" s="102">
        <v>0</v>
      </c>
      <c r="K103" s="135">
        <v>2949</v>
      </c>
      <c r="L103" s="112">
        <f t="shared" si="18"/>
        <v>2949</v>
      </c>
      <c r="W103" s="104"/>
      <c r="X103" s="105"/>
      <c r="Y103" s="105"/>
      <c r="Z103" s="104"/>
    </row>
    <row r="104" spans="1:26">
      <c r="A104" s="99"/>
      <c r="B104" s="100" t="s">
        <v>121</v>
      </c>
      <c r="C104" s="136" t="s">
        <v>18</v>
      </c>
      <c r="D104" s="102">
        <v>0</v>
      </c>
      <c r="E104" s="102">
        <v>0</v>
      </c>
      <c r="F104" s="102">
        <v>0</v>
      </c>
      <c r="G104" s="103">
        <v>4213</v>
      </c>
      <c r="H104" s="102">
        <v>0</v>
      </c>
      <c r="I104" s="103">
        <v>4213</v>
      </c>
      <c r="J104" s="102">
        <v>0</v>
      </c>
      <c r="K104" s="135">
        <v>5831</v>
      </c>
      <c r="L104" s="112">
        <f t="shared" si="18"/>
        <v>5831</v>
      </c>
      <c r="W104" s="104"/>
      <c r="X104" s="105"/>
      <c r="Y104" s="105"/>
      <c r="Z104" s="104"/>
    </row>
    <row r="105" spans="1:26">
      <c r="A105" s="99"/>
      <c r="B105" s="100" t="s">
        <v>122</v>
      </c>
      <c r="C105" s="101" t="s">
        <v>16</v>
      </c>
      <c r="D105" s="102">
        <v>0</v>
      </c>
      <c r="E105" s="102">
        <v>0</v>
      </c>
      <c r="F105" s="102">
        <v>0</v>
      </c>
      <c r="G105" s="103">
        <v>4277</v>
      </c>
      <c r="H105" s="102">
        <v>0</v>
      </c>
      <c r="I105" s="103">
        <v>4277</v>
      </c>
      <c r="J105" s="102">
        <v>0</v>
      </c>
      <c r="K105" s="135">
        <v>5920</v>
      </c>
      <c r="L105" s="112">
        <f t="shared" si="18"/>
        <v>5920</v>
      </c>
      <c r="W105" s="104"/>
      <c r="X105" s="105"/>
      <c r="Y105" s="105"/>
      <c r="Z105" s="104"/>
    </row>
    <row r="106" spans="1:26">
      <c r="A106" s="99"/>
      <c r="B106" s="100" t="s">
        <v>123</v>
      </c>
      <c r="C106" s="101" t="s">
        <v>21</v>
      </c>
      <c r="D106" s="102">
        <v>0</v>
      </c>
      <c r="E106" s="102">
        <v>0</v>
      </c>
      <c r="F106" s="102">
        <v>0</v>
      </c>
      <c r="G106" s="103">
        <v>2924</v>
      </c>
      <c r="H106" s="102">
        <v>0</v>
      </c>
      <c r="I106" s="103">
        <v>2924</v>
      </c>
      <c r="J106" s="102">
        <v>0</v>
      </c>
      <c r="K106" s="135">
        <v>4047</v>
      </c>
      <c r="L106" s="112">
        <f t="shared" si="18"/>
        <v>4047</v>
      </c>
      <c r="W106" s="104"/>
      <c r="X106" s="105"/>
      <c r="Y106" s="105"/>
      <c r="Z106" s="104"/>
    </row>
    <row r="107" spans="1:26">
      <c r="A107" s="99"/>
      <c r="B107" s="100" t="s">
        <v>124</v>
      </c>
      <c r="C107" s="101" t="s">
        <v>19</v>
      </c>
      <c r="D107" s="102">
        <v>0</v>
      </c>
      <c r="E107" s="102">
        <v>0</v>
      </c>
      <c r="F107" s="102">
        <v>0</v>
      </c>
      <c r="G107" s="103">
        <v>1576</v>
      </c>
      <c r="H107" s="102">
        <v>0</v>
      </c>
      <c r="I107" s="103">
        <v>1576</v>
      </c>
      <c r="J107" s="102">
        <v>0</v>
      </c>
      <c r="K107" s="135">
        <v>2181</v>
      </c>
      <c r="L107" s="112">
        <f t="shared" si="18"/>
        <v>2181</v>
      </c>
      <c r="W107" s="104"/>
      <c r="X107" s="105"/>
      <c r="Y107" s="105"/>
      <c r="Z107" s="104"/>
    </row>
    <row r="108" spans="1:26">
      <c r="A108" s="99"/>
      <c r="B108" s="100" t="s">
        <v>125</v>
      </c>
      <c r="C108" s="101" t="s">
        <v>20</v>
      </c>
      <c r="D108" s="102">
        <v>0</v>
      </c>
      <c r="E108" s="102">
        <v>0</v>
      </c>
      <c r="F108" s="102">
        <v>0</v>
      </c>
      <c r="G108" s="103">
        <v>1615</v>
      </c>
      <c r="H108" s="102">
        <v>0</v>
      </c>
      <c r="I108" s="103">
        <v>1615</v>
      </c>
      <c r="J108" s="102">
        <v>0</v>
      </c>
      <c r="K108" s="135">
        <v>2237</v>
      </c>
      <c r="L108" s="112">
        <f t="shared" si="18"/>
        <v>2237</v>
      </c>
      <c r="W108" s="104"/>
      <c r="X108" s="105"/>
      <c r="Y108" s="105"/>
      <c r="Z108" s="104"/>
    </row>
    <row r="109" spans="1:26" ht="25.5">
      <c r="A109" s="99" t="s">
        <v>4</v>
      </c>
      <c r="B109" s="100">
        <v>96</v>
      </c>
      <c r="C109" s="101" t="s">
        <v>126</v>
      </c>
      <c r="D109" s="107">
        <f t="shared" ref="D109:I109" si="19">SUM(D102:D108)</f>
        <v>0</v>
      </c>
      <c r="E109" s="107">
        <f t="shared" si="19"/>
        <v>0</v>
      </c>
      <c r="F109" s="107">
        <f t="shared" si="19"/>
        <v>0</v>
      </c>
      <c r="G109" s="108">
        <f t="shared" si="19"/>
        <v>47900</v>
      </c>
      <c r="H109" s="107">
        <f t="shared" si="19"/>
        <v>0</v>
      </c>
      <c r="I109" s="108">
        <f t="shared" si="19"/>
        <v>47900</v>
      </c>
      <c r="J109" s="107">
        <f t="shared" ref="J109" si="20">SUM(J102:J108)</f>
        <v>0</v>
      </c>
      <c r="K109" s="137">
        <f>SUM(K102:K108)</f>
        <v>66300</v>
      </c>
      <c r="L109" s="141">
        <f t="shared" ref="L109" si="21">SUM(L102:L108)</f>
        <v>66300</v>
      </c>
    </row>
    <row r="110" spans="1:26">
      <c r="A110" s="99"/>
      <c r="B110" s="100"/>
      <c r="C110" s="101"/>
      <c r="D110" s="142"/>
      <c r="E110" s="142"/>
      <c r="F110" s="142"/>
      <c r="G110" s="142"/>
      <c r="H110" s="142"/>
      <c r="I110" s="142"/>
      <c r="J110" s="142"/>
      <c r="K110" s="143"/>
      <c r="L110" s="131"/>
    </row>
    <row r="111" spans="1:26" ht="25.5">
      <c r="A111" s="99"/>
      <c r="B111" s="100">
        <v>97</v>
      </c>
      <c r="C111" s="101" t="s">
        <v>131</v>
      </c>
      <c r="D111" s="102"/>
      <c r="E111" s="103"/>
      <c r="F111" s="102"/>
      <c r="G111" s="112"/>
      <c r="H111" s="102"/>
      <c r="I111" s="103"/>
      <c r="J111" s="102"/>
      <c r="K111" s="111"/>
      <c r="L111" s="112"/>
    </row>
    <row r="112" spans="1:26">
      <c r="A112" s="99"/>
      <c r="B112" s="100" t="s">
        <v>132</v>
      </c>
      <c r="C112" s="101" t="s">
        <v>15</v>
      </c>
      <c r="D112" s="102">
        <v>0</v>
      </c>
      <c r="E112" s="102">
        <v>0</v>
      </c>
      <c r="F112" s="102">
        <v>0</v>
      </c>
      <c r="G112" s="102">
        <v>0</v>
      </c>
      <c r="H112" s="102">
        <v>0</v>
      </c>
      <c r="I112" s="102">
        <v>0</v>
      </c>
      <c r="J112" s="102">
        <v>0</v>
      </c>
      <c r="K112" s="135">
        <v>12752</v>
      </c>
      <c r="L112" s="112">
        <f t="shared" ref="L112:L118" si="22">SUM(J112:K112)</f>
        <v>12752</v>
      </c>
      <c r="W112" s="104"/>
      <c r="X112" s="105"/>
      <c r="Y112" s="105"/>
      <c r="Z112" s="104"/>
    </row>
    <row r="113" spans="1:26">
      <c r="A113" s="99"/>
      <c r="B113" s="100" t="s">
        <v>133</v>
      </c>
      <c r="C113" s="101" t="s">
        <v>17</v>
      </c>
      <c r="D113" s="102">
        <v>0</v>
      </c>
      <c r="E113" s="102">
        <v>0</v>
      </c>
      <c r="F113" s="102">
        <v>0</v>
      </c>
      <c r="G113" s="102">
        <v>0</v>
      </c>
      <c r="H113" s="102">
        <v>0</v>
      </c>
      <c r="I113" s="102">
        <v>0</v>
      </c>
      <c r="J113" s="102">
        <v>0</v>
      </c>
      <c r="K113" s="135">
        <v>872</v>
      </c>
      <c r="L113" s="112">
        <f t="shared" si="22"/>
        <v>872</v>
      </c>
      <c r="W113" s="104"/>
      <c r="X113" s="105"/>
      <c r="Y113" s="105"/>
      <c r="Z113" s="104"/>
    </row>
    <row r="114" spans="1:26">
      <c r="A114" s="99"/>
      <c r="B114" s="100" t="s">
        <v>134</v>
      </c>
      <c r="C114" s="136" t="s">
        <v>18</v>
      </c>
      <c r="D114" s="102">
        <v>0</v>
      </c>
      <c r="E114" s="102">
        <v>0</v>
      </c>
      <c r="F114" s="102">
        <v>0</v>
      </c>
      <c r="G114" s="102">
        <v>0</v>
      </c>
      <c r="H114" s="102">
        <v>0</v>
      </c>
      <c r="I114" s="102">
        <v>0</v>
      </c>
      <c r="J114" s="102">
        <v>0</v>
      </c>
      <c r="K114" s="135">
        <v>1724</v>
      </c>
      <c r="L114" s="112">
        <f t="shared" si="22"/>
        <v>1724</v>
      </c>
      <c r="W114" s="104"/>
      <c r="X114" s="105"/>
      <c r="Y114" s="105"/>
      <c r="Z114" s="104"/>
    </row>
    <row r="115" spans="1:26">
      <c r="A115" s="99"/>
      <c r="B115" s="100" t="s">
        <v>135</v>
      </c>
      <c r="C115" s="101" t="s">
        <v>16</v>
      </c>
      <c r="D115" s="102">
        <v>0</v>
      </c>
      <c r="E115" s="102">
        <v>0</v>
      </c>
      <c r="F115" s="102">
        <v>0</v>
      </c>
      <c r="G115" s="102">
        <v>0</v>
      </c>
      <c r="H115" s="102">
        <v>0</v>
      </c>
      <c r="I115" s="102">
        <v>0</v>
      </c>
      <c r="J115" s="102">
        <v>0</v>
      </c>
      <c r="K115" s="135">
        <v>1750</v>
      </c>
      <c r="L115" s="112">
        <f t="shared" si="22"/>
        <v>1750</v>
      </c>
      <c r="W115" s="104"/>
      <c r="X115" s="105"/>
      <c r="Y115" s="105"/>
      <c r="Z115" s="104"/>
    </row>
    <row r="116" spans="1:26">
      <c r="A116" s="99"/>
      <c r="B116" s="100" t="s">
        <v>136</v>
      </c>
      <c r="C116" s="101" t="s">
        <v>21</v>
      </c>
      <c r="D116" s="102">
        <v>0</v>
      </c>
      <c r="E116" s="102">
        <v>0</v>
      </c>
      <c r="F116" s="102">
        <v>0</v>
      </c>
      <c r="G116" s="102">
        <v>0</v>
      </c>
      <c r="H116" s="102">
        <v>0</v>
      </c>
      <c r="I116" s="102">
        <v>0</v>
      </c>
      <c r="J116" s="102">
        <v>0</v>
      </c>
      <c r="K116" s="135">
        <v>1196</v>
      </c>
      <c r="L116" s="112">
        <f t="shared" si="22"/>
        <v>1196</v>
      </c>
      <c r="W116" s="104"/>
      <c r="X116" s="105"/>
      <c r="Y116" s="105"/>
      <c r="Z116" s="104"/>
    </row>
    <row r="117" spans="1:26">
      <c r="A117" s="99"/>
      <c r="B117" s="100" t="s">
        <v>137</v>
      </c>
      <c r="C117" s="101" t="s">
        <v>19</v>
      </c>
      <c r="D117" s="102">
        <v>0</v>
      </c>
      <c r="E117" s="102">
        <v>0</v>
      </c>
      <c r="F117" s="102">
        <v>0</v>
      </c>
      <c r="G117" s="102">
        <v>0</v>
      </c>
      <c r="H117" s="102">
        <v>0</v>
      </c>
      <c r="I117" s="102">
        <v>0</v>
      </c>
      <c r="J117" s="102">
        <v>0</v>
      </c>
      <c r="K117" s="135">
        <v>645</v>
      </c>
      <c r="L117" s="112">
        <f t="shared" si="22"/>
        <v>645</v>
      </c>
      <c r="W117" s="104"/>
      <c r="X117" s="105"/>
      <c r="Y117" s="105"/>
      <c r="Z117" s="104"/>
    </row>
    <row r="118" spans="1:26">
      <c r="A118" s="99"/>
      <c r="B118" s="100" t="s">
        <v>138</v>
      </c>
      <c r="C118" s="101" t="s">
        <v>20</v>
      </c>
      <c r="D118" s="102">
        <v>0</v>
      </c>
      <c r="E118" s="102">
        <v>0</v>
      </c>
      <c r="F118" s="102">
        <v>0</v>
      </c>
      <c r="G118" s="102">
        <v>0</v>
      </c>
      <c r="H118" s="102">
        <v>0</v>
      </c>
      <c r="I118" s="102">
        <v>0</v>
      </c>
      <c r="J118" s="102">
        <v>0</v>
      </c>
      <c r="K118" s="135">
        <v>661</v>
      </c>
      <c r="L118" s="112">
        <f t="shared" si="22"/>
        <v>661</v>
      </c>
      <c r="W118" s="104"/>
      <c r="X118" s="105"/>
      <c r="Y118" s="105"/>
      <c r="Z118" s="104"/>
    </row>
    <row r="119" spans="1:26" ht="25.5">
      <c r="A119" s="99" t="s">
        <v>4</v>
      </c>
      <c r="B119" s="100">
        <v>97</v>
      </c>
      <c r="C119" s="101" t="s">
        <v>131</v>
      </c>
      <c r="D119" s="107">
        <f t="shared" ref="D119:L119" si="23">SUM(D112:D118)</f>
        <v>0</v>
      </c>
      <c r="E119" s="107">
        <f t="shared" si="23"/>
        <v>0</v>
      </c>
      <c r="F119" s="107">
        <f t="shared" si="23"/>
        <v>0</v>
      </c>
      <c r="G119" s="107">
        <f t="shared" si="23"/>
        <v>0</v>
      </c>
      <c r="H119" s="107">
        <f t="shared" si="23"/>
        <v>0</v>
      </c>
      <c r="I119" s="107">
        <f t="shared" si="23"/>
        <v>0</v>
      </c>
      <c r="J119" s="107">
        <f t="shared" si="23"/>
        <v>0</v>
      </c>
      <c r="K119" s="137">
        <f>SUM(K112:K118)</f>
        <v>19600</v>
      </c>
      <c r="L119" s="141">
        <f t="shared" si="23"/>
        <v>19600</v>
      </c>
    </row>
    <row r="120" spans="1:26">
      <c r="A120" s="99"/>
      <c r="B120" s="100"/>
      <c r="C120" s="101"/>
      <c r="D120" s="142"/>
      <c r="E120" s="142"/>
      <c r="F120" s="142"/>
      <c r="G120" s="142"/>
      <c r="H120" s="142"/>
      <c r="I120" s="142"/>
      <c r="J120" s="142"/>
      <c r="K120" s="143"/>
      <c r="L120" s="131"/>
    </row>
    <row r="121" spans="1:26" ht="25.5">
      <c r="A121" s="99"/>
      <c r="B121" s="100">
        <v>98</v>
      </c>
      <c r="C121" s="101" t="s">
        <v>139</v>
      </c>
      <c r="D121" s="102"/>
      <c r="E121" s="103"/>
      <c r="F121" s="102"/>
      <c r="G121" s="112"/>
      <c r="H121" s="102"/>
      <c r="I121" s="103"/>
      <c r="J121" s="102"/>
      <c r="K121" s="111"/>
      <c r="L121" s="112"/>
    </row>
    <row r="122" spans="1:26">
      <c r="A122" s="99"/>
      <c r="B122" s="100" t="s">
        <v>140</v>
      </c>
      <c r="C122" s="101" t="s">
        <v>15</v>
      </c>
      <c r="D122" s="102">
        <v>0</v>
      </c>
      <c r="E122" s="102">
        <v>0</v>
      </c>
      <c r="F122" s="102">
        <v>0</v>
      </c>
      <c r="G122" s="102">
        <v>0</v>
      </c>
      <c r="H122" s="102">
        <v>0</v>
      </c>
      <c r="I122" s="102">
        <v>0</v>
      </c>
      <c r="J122" s="102">
        <v>0</v>
      </c>
      <c r="K122" s="135">
        <v>9061</v>
      </c>
      <c r="L122" s="112">
        <f t="shared" ref="L122:L128" si="24">SUM(J122:K122)</f>
        <v>9061</v>
      </c>
    </row>
    <row r="123" spans="1:26">
      <c r="A123" s="99"/>
      <c r="B123" s="100" t="s">
        <v>141</v>
      </c>
      <c r="C123" s="101" t="s">
        <v>17</v>
      </c>
      <c r="D123" s="102">
        <v>0</v>
      </c>
      <c r="E123" s="102">
        <v>0</v>
      </c>
      <c r="F123" s="102">
        <v>0</v>
      </c>
      <c r="G123" s="102">
        <v>0</v>
      </c>
      <c r="H123" s="102">
        <v>0</v>
      </c>
      <c r="I123" s="102">
        <v>0</v>
      </c>
      <c r="J123" s="102">
        <v>0</v>
      </c>
      <c r="K123" s="135">
        <v>630</v>
      </c>
      <c r="L123" s="112">
        <f t="shared" si="24"/>
        <v>630</v>
      </c>
    </row>
    <row r="124" spans="1:26">
      <c r="A124" s="99"/>
      <c r="B124" s="100" t="s">
        <v>142</v>
      </c>
      <c r="C124" s="136" t="s">
        <v>18</v>
      </c>
      <c r="D124" s="102">
        <v>0</v>
      </c>
      <c r="E124" s="102">
        <v>0</v>
      </c>
      <c r="F124" s="102">
        <v>0</v>
      </c>
      <c r="G124" s="102">
        <v>0</v>
      </c>
      <c r="H124" s="102">
        <v>0</v>
      </c>
      <c r="I124" s="102">
        <v>0</v>
      </c>
      <c r="J124" s="102">
        <v>0</v>
      </c>
      <c r="K124" s="135">
        <v>1196</v>
      </c>
      <c r="L124" s="112">
        <f t="shared" si="24"/>
        <v>1196</v>
      </c>
    </row>
    <row r="125" spans="1:26">
      <c r="A125" s="99"/>
      <c r="B125" s="100" t="s">
        <v>143</v>
      </c>
      <c r="C125" s="101" t="s">
        <v>16</v>
      </c>
      <c r="D125" s="102">
        <v>0</v>
      </c>
      <c r="E125" s="102">
        <v>0</v>
      </c>
      <c r="F125" s="102">
        <v>0</v>
      </c>
      <c r="G125" s="102">
        <v>0</v>
      </c>
      <c r="H125" s="102">
        <v>0</v>
      </c>
      <c r="I125" s="102">
        <v>0</v>
      </c>
      <c r="J125" s="102">
        <v>0</v>
      </c>
      <c r="K125" s="135">
        <v>1064</v>
      </c>
      <c r="L125" s="112">
        <f t="shared" si="24"/>
        <v>1064</v>
      </c>
    </row>
    <row r="126" spans="1:26">
      <c r="A126" s="99"/>
      <c r="B126" s="100" t="s">
        <v>144</v>
      </c>
      <c r="C126" s="101" t="s">
        <v>21</v>
      </c>
      <c r="D126" s="102">
        <v>0</v>
      </c>
      <c r="E126" s="102">
        <v>0</v>
      </c>
      <c r="F126" s="102">
        <v>0</v>
      </c>
      <c r="G126" s="102">
        <v>0</v>
      </c>
      <c r="H126" s="102">
        <v>0</v>
      </c>
      <c r="I126" s="102">
        <v>0</v>
      </c>
      <c r="J126" s="102">
        <v>0</v>
      </c>
      <c r="K126" s="135">
        <v>838</v>
      </c>
      <c r="L126" s="112">
        <f t="shared" si="24"/>
        <v>838</v>
      </c>
    </row>
    <row r="127" spans="1:26">
      <c r="A127" s="99"/>
      <c r="B127" s="100" t="s">
        <v>145</v>
      </c>
      <c r="C127" s="101" t="s">
        <v>19</v>
      </c>
      <c r="D127" s="102">
        <v>0</v>
      </c>
      <c r="E127" s="102">
        <v>0</v>
      </c>
      <c r="F127" s="102">
        <v>0</v>
      </c>
      <c r="G127" s="102">
        <v>0</v>
      </c>
      <c r="H127" s="102">
        <v>0</v>
      </c>
      <c r="I127" s="102">
        <v>0</v>
      </c>
      <c r="J127" s="102">
        <v>0</v>
      </c>
      <c r="K127" s="135">
        <v>472</v>
      </c>
      <c r="L127" s="112">
        <f t="shared" si="24"/>
        <v>472</v>
      </c>
    </row>
    <row r="128" spans="1:26">
      <c r="A128" s="99"/>
      <c r="B128" s="100" t="s">
        <v>146</v>
      </c>
      <c r="C128" s="101" t="s">
        <v>20</v>
      </c>
      <c r="D128" s="102">
        <v>0</v>
      </c>
      <c r="E128" s="102">
        <v>0</v>
      </c>
      <c r="F128" s="102">
        <v>0</v>
      </c>
      <c r="G128" s="102">
        <v>0</v>
      </c>
      <c r="H128" s="102">
        <v>0</v>
      </c>
      <c r="I128" s="102">
        <v>0</v>
      </c>
      <c r="J128" s="102">
        <v>0</v>
      </c>
      <c r="K128" s="135">
        <v>419</v>
      </c>
      <c r="L128" s="112">
        <f t="shared" si="24"/>
        <v>419</v>
      </c>
    </row>
    <row r="129" spans="1:27" ht="25.5">
      <c r="A129" s="118" t="s">
        <v>4</v>
      </c>
      <c r="B129" s="119">
        <v>98</v>
      </c>
      <c r="C129" s="120" t="s">
        <v>139</v>
      </c>
      <c r="D129" s="107">
        <f t="shared" ref="D129:L129" si="25">SUM(D122:D128)</f>
        <v>0</v>
      </c>
      <c r="E129" s="107">
        <f t="shared" si="25"/>
        <v>0</v>
      </c>
      <c r="F129" s="107">
        <f t="shared" si="25"/>
        <v>0</v>
      </c>
      <c r="G129" s="107">
        <f t="shared" si="25"/>
        <v>0</v>
      </c>
      <c r="H129" s="107">
        <f t="shared" si="25"/>
        <v>0</v>
      </c>
      <c r="I129" s="107">
        <f t="shared" si="25"/>
        <v>0</v>
      </c>
      <c r="J129" s="107">
        <f t="shared" si="25"/>
        <v>0</v>
      </c>
      <c r="K129" s="137">
        <f>SUM(K122:K128)</f>
        <v>13680</v>
      </c>
      <c r="L129" s="141">
        <f t="shared" si="25"/>
        <v>13680</v>
      </c>
    </row>
    <row r="130" spans="1:27" ht="7.9" customHeight="1">
      <c r="A130" s="99"/>
      <c r="B130" s="100"/>
      <c r="C130" s="101"/>
      <c r="D130" s="142"/>
      <c r="E130" s="142"/>
      <c r="F130" s="142"/>
      <c r="G130" s="142"/>
      <c r="H130" s="142"/>
      <c r="I130" s="142"/>
      <c r="J130" s="142"/>
      <c r="K130" s="143"/>
      <c r="L130" s="131"/>
    </row>
    <row r="131" spans="1:27" ht="25.5">
      <c r="A131" s="99"/>
      <c r="B131" s="100">
        <v>99</v>
      </c>
      <c r="C131" s="101" t="s">
        <v>147</v>
      </c>
      <c r="D131" s="102"/>
      <c r="E131" s="103"/>
      <c r="F131" s="102"/>
      <c r="G131" s="112"/>
      <c r="H131" s="102"/>
      <c r="I131" s="103"/>
      <c r="J131" s="102"/>
      <c r="K131" s="111"/>
      <c r="L131" s="112"/>
    </row>
    <row r="132" spans="1:27">
      <c r="A132" s="99"/>
      <c r="B132" s="100" t="s">
        <v>148</v>
      </c>
      <c r="C132" s="101" t="s">
        <v>15</v>
      </c>
      <c r="D132" s="102">
        <v>0</v>
      </c>
      <c r="E132" s="102">
        <v>0</v>
      </c>
      <c r="F132" s="102">
        <v>0</v>
      </c>
      <c r="G132" s="102">
        <v>0</v>
      </c>
      <c r="H132" s="102">
        <v>0</v>
      </c>
      <c r="I132" s="102">
        <v>0</v>
      </c>
      <c r="J132" s="102">
        <v>0</v>
      </c>
      <c r="K132" s="144">
        <v>3883</v>
      </c>
      <c r="L132" s="112">
        <f t="shared" ref="L132:L138" si="26">SUM(J132:K132)</f>
        <v>3883</v>
      </c>
    </row>
    <row r="133" spans="1:27">
      <c r="A133" s="99"/>
      <c r="B133" s="100" t="s">
        <v>149</v>
      </c>
      <c r="C133" s="101" t="s">
        <v>17</v>
      </c>
      <c r="D133" s="102">
        <v>0</v>
      </c>
      <c r="E133" s="102">
        <v>0</v>
      </c>
      <c r="F133" s="102">
        <v>0</v>
      </c>
      <c r="G133" s="102">
        <v>0</v>
      </c>
      <c r="H133" s="102">
        <v>0</v>
      </c>
      <c r="I133" s="102">
        <v>0</v>
      </c>
      <c r="J133" s="102">
        <v>0</v>
      </c>
      <c r="K133" s="52">
        <v>270</v>
      </c>
      <c r="L133" s="112">
        <f t="shared" si="26"/>
        <v>270</v>
      </c>
    </row>
    <row r="134" spans="1:27">
      <c r="A134" s="99"/>
      <c r="B134" s="100" t="s">
        <v>150</v>
      </c>
      <c r="C134" s="136" t="s">
        <v>18</v>
      </c>
      <c r="D134" s="102">
        <v>0</v>
      </c>
      <c r="E134" s="102">
        <v>0</v>
      </c>
      <c r="F134" s="102">
        <v>0</v>
      </c>
      <c r="G134" s="102">
        <v>0</v>
      </c>
      <c r="H134" s="102">
        <v>0</v>
      </c>
      <c r="I134" s="102">
        <v>0</v>
      </c>
      <c r="J134" s="102">
        <v>0</v>
      </c>
      <c r="K134" s="52">
        <v>512</v>
      </c>
      <c r="L134" s="112">
        <f t="shared" si="26"/>
        <v>512</v>
      </c>
    </row>
    <row r="135" spans="1:27">
      <c r="A135" s="99"/>
      <c r="B135" s="100" t="s">
        <v>151</v>
      </c>
      <c r="C135" s="101" t="s">
        <v>16</v>
      </c>
      <c r="D135" s="102">
        <v>0</v>
      </c>
      <c r="E135" s="102">
        <v>0</v>
      </c>
      <c r="F135" s="102">
        <v>0</v>
      </c>
      <c r="G135" s="102">
        <v>0</v>
      </c>
      <c r="H135" s="102">
        <v>0</v>
      </c>
      <c r="I135" s="102">
        <v>0</v>
      </c>
      <c r="J135" s="102">
        <v>0</v>
      </c>
      <c r="K135" s="52">
        <v>456</v>
      </c>
      <c r="L135" s="112">
        <f t="shared" si="26"/>
        <v>456</v>
      </c>
    </row>
    <row r="136" spans="1:27">
      <c r="A136" s="99"/>
      <c r="B136" s="100" t="s">
        <v>152</v>
      </c>
      <c r="C136" s="101" t="s">
        <v>21</v>
      </c>
      <c r="D136" s="102">
        <v>0</v>
      </c>
      <c r="E136" s="102">
        <v>0</v>
      </c>
      <c r="F136" s="102">
        <v>0</v>
      </c>
      <c r="G136" s="102">
        <v>0</v>
      </c>
      <c r="H136" s="102">
        <v>0</v>
      </c>
      <c r="I136" s="102">
        <v>0</v>
      </c>
      <c r="J136" s="102">
        <v>0</v>
      </c>
      <c r="K136" s="52">
        <v>359</v>
      </c>
      <c r="L136" s="112">
        <f t="shared" si="26"/>
        <v>359</v>
      </c>
    </row>
    <row r="137" spans="1:27">
      <c r="A137" s="99"/>
      <c r="B137" s="100" t="s">
        <v>153</v>
      </c>
      <c r="C137" s="101" t="s">
        <v>19</v>
      </c>
      <c r="D137" s="102">
        <v>0</v>
      </c>
      <c r="E137" s="102">
        <v>0</v>
      </c>
      <c r="F137" s="102">
        <v>0</v>
      </c>
      <c r="G137" s="102">
        <v>0</v>
      </c>
      <c r="H137" s="102">
        <v>0</v>
      </c>
      <c r="I137" s="102">
        <v>0</v>
      </c>
      <c r="J137" s="102">
        <v>0</v>
      </c>
      <c r="K137" s="52">
        <v>202</v>
      </c>
      <c r="L137" s="112">
        <f t="shared" si="26"/>
        <v>202</v>
      </c>
    </row>
    <row r="138" spans="1:27">
      <c r="A138" s="99"/>
      <c r="B138" s="100" t="s">
        <v>154</v>
      </c>
      <c r="C138" s="101" t="s">
        <v>20</v>
      </c>
      <c r="D138" s="102">
        <v>0</v>
      </c>
      <c r="E138" s="102">
        <v>0</v>
      </c>
      <c r="F138" s="102">
        <v>0</v>
      </c>
      <c r="G138" s="102">
        <v>0</v>
      </c>
      <c r="H138" s="102">
        <v>0</v>
      </c>
      <c r="I138" s="102">
        <v>0</v>
      </c>
      <c r="J138" s="102">
        <v>0</v>
      </c>
      <c r="K138" s="52">
        <v>180</v>
      </c>
      <c r="L138" s="112">
        <f t="shared" si="26"/>
        <v>180</v>
      </c>
    </row>
    <row r="139" spans="1:27" ht="25.5">
      <c r="A139" s="99" t="s">
        <v>4</v>
      </c>
      <c r="B139" s="100">
        <v>99</v>
      </c>
      <c r="C139" s="101" t="s">
        <v>147</v>
      </c>
      <c r="D139" s="107">
        <f t="shared" ref="D139:L139" si="27">SUM(D132:D138)</f>
        <v>0</v>
      </c>
      <c r="E139" s="107">
        <f t="shared" si="27"/>
        <v>0</v>
      </c>
      <c r="F139" s="107">
        <f t="shared" si="27"/>
        <v>0</v>
      </c>
      <c r="G139" s="107">
        <f t="shared" si="27"/>
        <v>0</v>
      </c>
      <c r="H139" s="107">
        <f t="shared" si="27"/>
        <v>0</v>
      </c>
      <c r="I139" s="107">
        <f t="shared" si="27"/>
        <v>0</v>
      </c>
      <c r="J139" s="107">
        <f t="shared" si="27"/>
        <v>0</v>
      </c>
      <c r="K139" s="137">
        <f>SUM(K132:K138)</f>
        <v>5862</v>
      </c>
      <c r="L139" s="141">
        <f t="shared" si="27"/>
        <v>5862</v>
      </c>
      <c r="X139" s="141"/>
    </row>
    <row r="140" spans="1:27" ht="25.5">
      <c r="A140" s="99" t="s">
        <v>4</v>
      </c>
      <c r="B140" s="125">
        <v>0.2</v>
      </c>
      <c r="C140" s="126" t="s">
        <v>34</v>
      </c>
      <c r="D140" s="107">
        <f t="shared" ref="D140:J140" si="28">D53+D71+D89+D109+D99+D119+D139+D129</f>
        <v>0</v>
      </c>
      <c r="E140" s="108">
        <f t="shared" si="28"/>
        <v>1767</v>
      </c>
      <c r="F140" s="107">
        <f t="shared" si="28"/>
        <v>0</v>
      </c>
      <c r="G140" s="108">
        <f t="shared" si="28"/>
        <v>70218</v>
      </c>
      <c r="H140" s="107">
        <f t="shared" si="28"/>
        <v>0</v>
      </c>
      <c r="I140" s="108">
        <f t="shared" si="28"/>
        <v>70735</v>
      </c>
      <c r="J140" s="107">
        <f t="shared" si="28"/>
        <v>0</v>
      </c>
      <c r="K140" s="108">
        <f>K53+K71+K89+K109+K99+K119+K139+K129</f>
        <v>130829</v>
      </c>
      <c r="L140" s="108">
        <f>L53+L71+L89+L109+L99+L119+L139+L129</f>
        <v>130829</v>
      </c>
    </row>
    <row r="141" spans="1:27" ht="28.15" customHeight="1">
      <c r="A141" s="118" t="s">
        <v>4</v>
      </c>
      <c r="B141" s="145">
        <v>3604</v>
      </c>
      <c r="C141" s="146" t="s">
        <v>22</v>
      </c>
      <c r="D141" s="113">
        <f t="shared" ref="D141:L141" si="29">D34+D140</f>
        <v>0</v>
      </c>
      <c r="E141" s="114">
        <f t="shared" si="29"/>
        <v>39246</v>
      </c>
      <c r="F141" s="113">
        <f t="shared" si="29"/>
        <v>0</v>
      </c>
      <c r="G141" s="114">
        <f t="shared" si="29"/>
        <v>70218</v>
      </c>
      <c r="H141" s="113">
        <f t="shared" si="29"/>
        <v>0</v>
      </c>
      <c r="I141" s="114">
        <f t="shared" si="29"/>
        <v>70735</v>
      </c>
      <c r="J141" s="113">
        <f t="shared" si="29"/>
        <v>0</v>
      </c>
      <c r="K141" s="114">
        <f t="shared" si="29"/>
        <v>130829</v>
      </c>
      <c r="L141" s="114">
        <f t="shared" si="29"/>
        <v>130829</v>
      </c>
    </row>
    <row r="142" spans="1:27">
      <c r="A142" s="147" t="s">
        <v>4</v>
      </c>
      <c r="B142" s="148"/>
      <c r="C142" s="149" t="s">
        <v>13</v>
      </c>
      <c r="D142" s="150">
        <f t="shared" ref="D142:L142" si="30">D141</f>
        <v>0</v>
      </c>
      <c r="E142" s="151">
        <f t="shared" si="30"/>
        <v>39246</v>
      </c>
      <c r="F142" s="150">
        <f t="shared" si="30"/>
        <v>0</v>
      </c>
      <c r="G142" s="151">
        <f t="shared" si="30"/>
        <v>70218</v>
      </c>
      <c r="H142" s="150">
        <f t="shared" si="30"/>
        <v>0</v>
      </c>
      <c r="I142" s="151">
        <f t="shared" si="30"/>
        <v>70735</v>
      </c>
      <c r="J142" s="150">
        <f t="shared" si="30"/>
        <v>0</v>
      </c>
      <c r="K142" s="151">
        <f t="shared" si="30"/>
        <v>130829</v>
      </c>
      <c r="L142" s="151">
        <f t="shared" si="30"/>
        <v>130829</v>
      </c>
    </row>
    <row r="143" spans="1:27" s="152" customFormat="1">
      <c r="A143" s="147" t="s">
        <v>4</v>
      </c>
      <c r="B143" s="147"/>
      <c r="C143" s="149" t="s">
        <v>5</v>
      </c>
      <c r="D143" s="150">
        <f t="shared" ref="D143:L143" si="31">D142</f>
        <v>0</v>
      </c>
      <c r="E143" s="151">
        <f t="shared" si="31"/>
        <v>39246</v>
      </c>
      <c r="F143" s="150">
        <f t="shared" si="31"/>
        <v>0</v>
      </c>
      <c r="G143" s="151">
        <f t="shared" si="31"/>
        <v>70218</v>
      </c>
      <c r="H143" s="150">
        <f t="shared" si="31"/>
        <v>0</v>
      </c>
      <c r="I143" s="151">
        <f t="shared" si="31"/>
        <v>70735</v>
      </c>
      <c r="J143" s="150">
        <f t="shared" si="31"/>
        <v>0</v>
      </c>
      <c r="K143" s="151">
        <f>K142</f>
        <v>130829</v>
      </c>
      <c r="L143" s="151">
        <f t="shared" si="31"/>
        <v>130829</v>
      </c>
      <c r="AA143" s="153"/>
    </row>
    <row r="144" spans="1:27" s="152" customFormat="1">
      <c r="A144" s="154"/>
      <c r="B144" s="154"/>
      <c r="C144" s="155"/>
      <c r="D144" s="86"/>
      <c r="E144" s="156"/>
      <c r="F144" s="86">
        <v>0</v>
      </c>
      <c r="G144" s="156"/>
      <c r="H144" s="86"/>
      <c r="I144" s="156"/>
      <c r="J144" s="86"/>
      <c r="K144" s="86"/>
      <c r="L144" s="156"/>
      <c r="AA144" s="153"/>
    </row>
    <row r="145" spans="1:28" s="152" customFormat="1" ht="9.9499999999999993" customHeight="1">
      <c r="A145" s="154"/>
      <c r="B145" s="154"/>
      <c r="C145" s="155"/>
      <c r="D145" s="157"/>
      <c r="E145" s="157"/>
      <c r="F145" s="157"/>
      <c r="G145" s="157"/>
      <c r="H145" s="157"/>
      <c r="I145" s="157"/>
      <c r="J145" s="157"/>
      <c r="K145" s="86"/>
      <c r="L145" s="157"/>
      <c r="AA145" s="153"/>
    </row>
    <row r="146" spans="1:28" s="152" customFormat="1">
      <c r="A146" s="158"/>
      <c r="B146" s="159"/>
      <c r="C146" s="159"/>
      <c r="D146" s="160"/>
      <c r="E146" s="161"/>
      <c r="F146" s="161"/>
      <c r="G146" s="161"/>
      <c r="H146" s="161"/>
      <c r="I146" s="161"/>
      <c r="J146" s="162"/>
      <c r="K146" s="113"/>
      <c r="L146" s="161"/>
      <c r="AA146" s="153"/>
    </row>
    <row r="147" spans="1:28" s="152" customFormat="1">
      <c r="A147" s="47"/>
      <c r="B147" s="163"/>
      <c r="C147" s="164"/>
      <c r="D147" s="165"/>
      <c r="E147" s="165"/>
      <c r="F147" s="165"/>
      <c r="G147" s="165"/>
      <c r="H147" s="165"/>
      <c r="I147" s="165"/>
      <c r="J147" s="166"/>
      <c r="K147" s="124"/>
      <c r="L147" s="166"/>
      <c r="AA147" s="153"/>
    </row>
    <row r="148" spans="1:28" s="152" customFormat="1">
      <c r="A148" s="47"/>
      <c r="B148" s="163"/>
      <c r="C148" s="167"/>
      <c r="D148" s="168"/>
      <c r="E148" s="168"/>
      <c r="F148" s="168"/>
      <c r="G148" s="168"/>
      <c r="H148" s="168"/>
      <c r="I148" s="168"/>
      <c r="J148" s="166"/>
      <c r="K148" s="124"/>
      <c r="L148" s="166"/>
      <c r="AA148" s="153"/>
    </row>
    <row r="149" spans="1:28" s="152" customFormat="1">
      <c r="A149" s="47"/>
      <c r="B149" s="163"/>
      <c r="C149" s="167"/>
      <c r="D149" s="169"/>
      <c r="E149" s="169"/>
      <c r="F149" s="169"/>
      <c r="G149" s="90"/>
      <c r="H149" s="169"/>
      <c r="I149" s="169"/>
      <c r="J149" s="166"/>
      <c r="K149" s="124"/>
      <c r="L149" s="166"/>
      <c r="AA149" s="153"/>
    </row>
    <row r="150" spans="1:28" s="152" customFormat="1">
      <c r="A150" s="47"/>
      <c r="B150" s="163"/>
      <c r="C150" s="167"/>
      <c r="D150" s="166"/>
      <c r="E150" s="166"/>
      <c r="F150" s="166"/>
      <c r="G150" s="166"/>
      <c r="H150" s="166"/>
      <c r="I150" s="166"/>
      <c r="J150" s="166"/>
      <c r="K150" s="124"/>
      <c r="L150" s="166"/>
      <c r="AA150" s="153"/>
    </row>
    <row r="151" spans="1:28" s="152" customFormat="1">
      <c r="A151" s="47"/>
      <c r="B151" s="170"/>
      <c r="C151" s="167"/>
      <c r="D151" s="171"/>
      <c r="E151" s="171"/>
      <c r="F151" s="171"/>
      <c r="G151" s="171"/>
      <c r="H151" s="171"/>
      <c r="I151" s="171"/>
      <c r="J151" s="171"/>
      <c r="K151" s="91"/>
      <c r="L151" s="171"/>
      <c r="AA151" s="153"/>
    </row>
    <row r="152" spans="1:28" s="152" customFormat="1">
      <c r="A152" s="47"/>
      <c r="B152" s="170"/>
      <c r="C152" s="167"/>
      <c r="D152" s="171"/>
      <c r="E152" s="171"/>
      <c r="F152" s="171"/>
      <c r="G152" s="171"/>
      <c r="H152" s="171"/>
      <c r="I152" s="171"/>
      <c r="J152" s="171"/>
      <c r="K152" s="91"/>
      <c r="L152" s="171"/>
      <c r="AA152" s="153"/>
    </row>
    <row r="153" spans="1:28" s="152" customFormat="1">
      <c r="A153" s="47"/>
      <c r="B153" s="170"/>
      <c r="C153" s="167"/>
      <c r="D153" s="171"/>
      <c r="E153" s="171"/>
      <c r="F153" s="171"/>
      <c r="G153" s="171"/>
      <c r="H153" s="171"/>
      <c r="I153" s="171"/>
      <c r="J153" s="171"/>
      <c r="K153" s="91"/>
      <c r="L153" s="171"/>
      <c r="AA153" s="153"/>
    </row>
    <row r="154" spans="1:28" s="152" customFormat="1">
      <c r="A154" s="47"/>
      <c r="B154" s="172"/>
      <c r="C154" s="167"/>
      <c r="D154" s="171"/>
      <c r="E154" s="171"/>
      <c r="F154" s="171"/>
      <c r="G154" s="171"/>
      <c r="H154" s="171"/>
      <c r="I154" s="171"/>
      <c r="J154" s="171"/>
      <c r="K154" s="91"/>
      <c r="L154" s="171"/>
      <c r="AA154" s="153"/>
    </row>
    <row r="155" spans="1:28" s="152" customFormat="1">
      <c r="A155" s="47"/>
      <c r="B155" s="47"/>
      <c r="C155" s="41"/>
      <c r="D155" s="52"/>
      <c r="E155" s="52"/>
      <c r="F155" s="52"/>
      <c r="G155" s="52"/>
      <c r="H155" s="52"/>
      <c r="I155" s="52"/>
      <c r="J155" s="52"/>
      <c r="K155" s="53"/>
      <c r="L155" s="52"/>
      <c r="AA155" s="153"/>
    </row>
    <row r="156" spans="1:28" s="152" customFormat="1">
      <c r="A156" s="47"/>
      <c r="B156" s="47"/>
      <c r="C156" s="41"/>
      <c r="D156" s="52"/>
      <c r="E156" s="52"/>
      <c r="F156" s="52"/>
      <c r="G156" s="52"/>
      <c r="H156" s="52"/>
      <c r="I156" s="52"/>
      <c r="J156" s="52"/>
      <c r="K156" s="53"/>
      <c r="L156" s="52"/>
      <c r="AA156" s="153"/>
      <c r="AB156" s="173"/>
    </row>
    <row r="157" spans="1:28" s="152" customFormat="1">
      <c r="A157" s="47"/>
      <c r="B157" s="47"/>
      <c r="C157" s="41"/>
      <c r="D157" s="52"/>
      <c r="E157" s="52"/>
      <c r="F157" s="52"/>
      <c r="G157" s="52"/>
      <c r="H157" s="52"/>
      <c r="I157" s="52"/>
      <c r="J157" s="52"/>
      <c r="K157" s="53"/>
      <c r="L157" s="52"/>
      <c r="AA157" s="153"/>
    </row>
    <row r="158" spans="1:28" s="152" customFormat="1">
      <c r="A158" s="47"/>
      <c r="B158" s="47"/>
      <c r="C158" s="41"/>
      <c r="D158" s="52"/>
      <c r="E158" s="52"/>
      <c r="F158" s="52"/>
      <c r="G158" s="52"/>
      <c r="H158" s="52"/>
      <c r="I158" s="52"/>
      <c r="J158" s="52"/>
      <c r="K158" s="53"/>
      <c r="L158" s="52"/>
      <c r="AA158" s="153"/>
    </row>
    <row r="159" spans="1:28" s="152" customFormat="1">
      <c r="A159" s="47"/>
      <c r="B159" s="47"/>
      <c r="C159" s="41"/>
      <c r="D159" s="52"/>
      <c r="E159" s="52"/>
      <c r="F159" s="52"/>
      <c r="G159" s="52"/>
      <c r="H159" s="52"/>
      <c r="I159" s="52"/>
      <c r="J159" s="52"/>
      <c r="K159" s="53"/>
      <c r="L159" s="52"/>
      <c r="AA159" s="153"/>
    </row>
    <row r="160" spans="1:28" s="152" customFormat="1">
      <c r="A160" s="47"/>
      <c r="B160" s="47"/>
      <c r="C160" s="41"/>
      <c r="D160" s="52"/>
      <c r="E160" s="52"/>
      <c r="F160" s="52"/>
      <c r="G160" s="52"/>
      <c r="H160" s="52"/>
      <c r="I160" s="52"/>
      <c r="J160" s="52"/>
      <c r="K160" s="53"/>
      <c r="L160" s="52"/>
      <c r="AA160" s="153"/>
    </row>
    <row r="161" spans="1:27" s="152" customFormat="1">
      <c r="A161" s="47"/>
      <c r="B161" s="47"/>
      <c r="C161" s="41"/>
      <c r="D161" s="52"/>
      <c r="E161" s="52"/>
      <c r="F161" s="52"/>
      <c r="G161" s="52"/>
      <c r="H161" s="52"/>
      <c r="I161" s="52"/>
      <c r="J161" s="52"/>
      <c r="K161" s="53"/>
      <c r="L161" s="52"/>
      <c r="AA161" s="153"/>
    </row>
    <row r="162" spans="1:27" s="152" customFormat="1">
      <c r="A162" s="47"/>
      <c r="B162" s="47"/>
      <c r="C162" s="41"/>
      <c r="D162" s="52"/>
      <c r="E162" s="52"/>
      <c r="F162" s="52"/>
      <c r="G162" s="52"/>
      <c r="H162" s="52"/>
      <c r="I162" s="52"/>
      <c r="J162" s="52"/>
      <c r="K162" s="53"/>
      <c r="L162" s="52"/>
      <c r="AA162" s="153"/>
    </row>
    <row r="163" spans="1:27" s="152" customFormat="1">
      <c r="A163" s="47"/>
      <c r="B163" s="47"/>
      <c r="C163" s="41"/>
      <c r="D163" s="52"/>
      <c r="E163" s="52"/>
      <c r="F163" s="52"/>
      <c r="G163" s="52"/>
      <c r="H163" s="52"/>
      <c r="I163" s="52"/>
      <c r="J163" s="52"/>
      <c r="K163" s="53"/>
      <c r="L163" s="52"/>
      <c r="AA163" s="153"/>
    </row>
    <row r="164" spans="1:27" s="152" customFormat="1">
      <c r="A164" s="47"/>
      <c r="B164" s="47"/>
      <c r="C164" s="41"/>
      <c r="D164" s="52"/>
      <c r="E164" s="52"/>
      <c r="F164" s="52"/>
      <c r="G164" s="52"/>
      <c r="H164" s="52"/>
      <c r="I164" s="52"/>
      <c r="J164" s="52"/>
      <c r="K164" s="53"/>
      <c r="L164" s="52"/>
      <c r="AA164" s="153"/>
    </row>
    <row r="165" spans="1:27" s="152" customFormat="1">
      <c r="A165" s="47"/>
      <c r="B165" s="47"/>
      <c r="C165" s="41"/>
      <c r="D165" s="52"/>
      <c r="E165" s="52"/>
      <c r="F165" s="52"/>
      <c r="G165" s="52"/>
      <c r="H165" s="52"/>
      <c r="I165" s="52"/>
      <c r="J165" s="52"/>
      <c r="K165" s="53"/>
      <c r="L165" s="52"/>
      <c r="AA165" s="153"/>
    </row>
    <row r="166" spans="1:27" s="152" customFormat="1">
      <c r="A166" s="47"/>
      <c r="B166" s="47"/>
      <c r="C166" s="41"/>
      <c r="D166" s="52"/>
      <c r="E166" s="52"/>
      <c r="F166" s="52"/>
      <c r="G166" s="52"/>
      <c r="H166" s="52"/>
      <c r="I166" s="52"/>
      <c r="J166" s="52"/>
      <c r="K166" s="53"/>
      <c r="L166" s="52"/>
      <c r="AA166" s="153"/>
    </row>
    <row r="167" spans="1:27" s="152" customFormat="1">
      <c r="A167" s="47"/>
      <c r="B167" s="47"/>
      <c r="C167" s="41"/>
      <c r="D167" s="52"/>
      <c r="E167" s="52"/>
      <c r="F167" s="52"/>
      <c r="G167" s="52"/>
      <c r="H167" s="52"/>
      <c r="I167" s="52"/>
      <c r="J167" s="52"/>
      <c r="K167" s="53"/>
      <c r="L167" s="52"/>
      <c r="AA167" s="153"/>
    </row>
    <row r="174" spans="1:27">
      <c r="A174" s="41"/>
      <c r="B174" s="41"/>
    </row>
    <row r="175" spans="1:27">
      <c r="A175" s="41"/>
      <c r="B175" s="41"/>
    </row>
    <row r="176" spans="1:27">
      <c r="A176" s="41"/>
      <c r="B176" s="41"/>
    </row>
    <row r="177" spans="1:2">
      <c r="A177" s="41"/>
      <c r="B177" s="41"/>
    </row>
    <row r="178" spans="1:2">
      <c r="A178" s="41"/>
      <c r="B178" s="41"/>
    </row>
    <row r="179" spans="1:2">
      <c r="A179" s="41"/>
      <c r="B179" s="41"/>
    </row>
    <row r="180" spans="1:2">
      <c r="A180" s="41"/>
      <c r="B180" s="41"/>
    </row>
    <row r="181" spans="1:2">
      <c r="A181" s="41"/>
      <c r="B181" s="41"/>
    </row>
    <row r="182" spans="1:2">
      <c r="A182" s="41"/>
      <c r="B182" s="41"/>
    </row>
    <row r="183" spans="1:2">
      <c r="A183" s="41"/>
      <c r="B183" s="41"/>
    </row>
    <row r="184" spans="1:2">
      <c r="A184" s="41"/>
      <c r="B184" s="41"/>
    </row>
    <row r="185" spans="1:2">
      <c r="A185" s="41"/>
      <c r="B185" s="41"/>
    </row>
    <row r="186" spans="1:2">
      <c r="A186" s="41"/>
      <c r="B186" s="41"/>
    </row>
    <row r="187" spans="1:2">
      <c r="A187" s="41"/>
      <c r="B187" s="41"/>
    </row>
    <row r="188" spans="1:2">
      <c r="A188" s="41"/>
      <c r="B188" s="41"/>
    </row>
    <row r="189" spans="1:2">
      <c r="A189" s="41"/>
      <c r="B189" s="41"/>
    </row>
    <row r="190" spans="1:2">
      <c r="A190" s="41"/>
      <c r="B190" s="41"/>
    </row>
    <row r="191" spans="1:2">
      <c r="A191" s="41"/>
      <c r="B191" s="41"/>
    </row>
    <row r="192" spans="1:2">
      <c r="A192" s="41"/>
      <c r="B192" s="41"/>
    </row>
    <row r="193" spans="1:2">
      <c r="A193" s="41"/>
      <c r="B193" s="41"/>
    </row>
    <row r="194" spans="1:2">
      <c r="A194" s="41"/>
      <c r="B194" s="41"/>
    </row>
    <row r="195" spans="1:2">
      <c r="A195" s="41"/>
      <c r="B195" s="41"/>
    </row>
    <row r="196" spans="1:2">
      <c r="A196" s="41"/>
      <c r="B196" s="41"/>
    </row>
    <row r="197" spans="1:2">
      <c r="A197" s="41"/>
      <c r="B197" s="41"/>
    </row>
    <row r="198" spans="1:2">
      <c r="A198" s="41"/>
      <c r="B198" s="41"/>
    </row>
    <row r="199" spans="1:2">
      <c r="A199" s="41"/>
      <c r="B199" s="41"/>
    </row>
    <row r="200" spans="1:2">
      <c r="A200" s="41"/>
      <c r="B200" s="41"/>
    </row>
    <row r="201" spans="1:2">
      <c r="A201" s="41"/>
      <c r="B201" s="41"/>
    </row>
    <row r="202" spans="1:2">
      <c r="A202" s="41"/>
      <c r="B202" s="41"/>
    </row>
    <row r="203" spans="1:2">
      <c r="A203" s="41"/>
      <c r="B203" s="41"/>
    </row>
    <row r="204" spans="1:2">
      <c r="A204" s="41"/>
      <c r="B204" s="41"/>
    </row>
    <row r="205" spans="1:2">
      <c r="A205" s="41"/>
      <c r="B205" s="41"/>
    </row>
    <row r="206" spans="1:2">
      <c r="A206" s="41"/>
      <c r="B206" s="41"/>
    </row>
    <row r="207" spans="1:2">
      <c r="A207" s="41"/>
      <c r="B207" s="41"/>
    </row>
    <row r="208" spans="1:2">
      <c r="A208" s="41"/>
      <c r="B208" s="41"/>
    </row>
    <row r="209" spans="1:2">
      <c r="A209" s="41"/>
      <c r="B209" s="41"/>
    </row>
    <row r="210" spans="1:2">
      <c r="A210" s="41"/>
      <c r="B210" s="41"/>
    </row>
    <row r="211" spans="1:2">
      <c r="A211" s="41"/>
      <c r="B211" s="41"/>
    </row>
    <row r="212" spans="1:2">
      <c r="A212" s="41"/>
      <c r="B212" s="41"/>
    </row>
    <row r="213" spans="1:2">
      <c r="A213" s="41"/>
      <c r="B213" s="41"/>
    </row>
    <row r="214" spans="1:2">
      <c r="A214" s="41"/>
      <c r="B214" s="41"/>
    </row>
    <row r="215" spans="1:2">
      <c r="A215" s="41"/>
      <c r="B215" s="41"/>
    </row>
    <row r="216" spans="1:2">
      <c r="A216" s="41"/>
      <c r="B216" s="41"/>
    </row>
    <row r="217" spans="1:2">
      <c r="A217" s="41"/>
      <c r="B217" s="41"/>
    </row>
    <row r="218" spans="1:2">
      <c r="A218" s="41"/>
      <c r="B218" s="41"/>
    </row>
    <row r="219" spans="1:2">
      <c r="A219" s="41"/>
      <c r="B219" s="41"/>
    </row>
    <row r="220" spans="1:2">
      <c r="A220" s="41"/>
      <c r="B220" s="41"/>
    </row>
    <row r="221" spans="1:2">
      <c r="A221" s="41"/>
      <c r="B221" s="41"/>
    </row>
    <row r="222" spans="1:2">
      <c r="A222" s="41"/>
      <c r="B222" s="41"/>
    </row>
    <row r="223" spans="1:2">
      <c r="A223" s="41"/>
      <c r="B223" s="41"/>
    </row>
    <row r="224" spans="1:2">
      <c r="A224" s="41"/>
      <c r="B224" s="41"/>
    </row>
    <row r="225" spans="1:2">
      <c r="A225" s="41"/>
      <c r="B225" s="41"/>
    </row>
    <row r="226" spans="1:2">
      <c r="A226" s="41"/>
      <c r="B226" s="41"/>
    </row>
    <row r="227" spans="1:2">
      <c r="A227" s="41"/>
      <c r="B227" s="41"/>
    </row>
    <row r="228" spans="1:2">
      <c r="A228" s="41"/>
      <c r="B228" s="41"/>
    </row>
    <row r="229" spans="1:2">
      <c r="A229" s="41"/>
      <c r="B229" s="41"/>
    </row>
    <row r="230" spans="1:2">
      <c r="A230" s="41"/>
      <c r="B230" s="41"/>
    </row>
    <row r="231" spans="1:2">
      <c r="A231" s="41"/>
      <c r="B231" s="41"/>
    </row>
    <row r="232" spans="1:2">
      <c r="A232" s="41"/>
      <c r="B232" s="41"/>
    </row>
    <row r="233" spans="1:2">
      <c r="A233" s="41"/>
      <c r="B233" s="41"/>
    </row>
    <row r="234" spans="1:2">
      <c r="A234" s="41"/>
      <c r="B234" s="41"/>
    </row>
    <row r="235" spans="1:2">
      <c r="A235" s="41"/>
      <c r="B235" s="41"/>
    </row>
    <row r="236" spans="1:2">
      <c r="A236" s="41"/>
      <c r="B236" s="41"/>
    </row>
    <row r="237" spans="1:2">
      <c r="A237" s="41"/>
      <c r="B237" s="41"/>
    </row>
    <row r="238" spans="1:2">
      <c r="A238" s="41"/>
      <c r="B238" s="41"/>
    </row>
    <row r="239" spans="1:2">
      <c r="A239" s="41"/>
      <c r="B239" s="41"/>
    </row>
    <row r="240" spans="1:2">
      <c r="A240" s="41"/>
      <c r="B240" s="41"/>
    </row>
    <row r="241" spans="1:2">
      <c r="A241" s="41"/>
      <c r="B241" s="41"/>
    </row>
    <row r="242" spans="1:2">
      <c r="A242" s="41"/>
      <c r="B242" s="41"/>
    </row>
    <row r="243" spans="1:2">
      <c r="A243" s="41"/>
      <c r="B243" s="41"/>
    </row>
    <row r="244" spans="1:2">
      <c r="A244" s="41"/>
      <c r="B244" s="41"/>
    </row>
    <row r="245" spans="1:2">
      <c r="A245" s="41"/>
      <c r="B245" s="41"/>
    </row>
    <row r="246" spans="1:2">
      <c r="A246" s="41"/>
      <c r="B246" s="41"/>
    </row>
    <row r="247" spans="1:2">
      <c r="A247" s="41"/>
      <c r="B247" s="41"/>
    </row>
    <row r="248" spans="1:2">
      <c r="A248" s="41"/>
      <c r="B248" s="41"/>
    </row>
    <row r="249" spans="1:2">
      <c r="A249" s="41"/>
      <c r="B249" s="41"/>
    </row>
    <row r="250" spans="1:2">
      <c r="A250" s="41"/>
      <c r="B250" s="41"/>
    </row>
    <row r="251" spans="1:2">
      <c r="A251" s="41"/>
      <c r="B251" s="41"/>
    </row>
    <row r="252" spans="1:2">
      <c r="A252" s="41"/>
      <c r="B252" s="41"/>
    </row>
    <row r="253" spans="1:2">
      <c r="A253" s="41"/>
      <c r="B253" s="41"/>
    </row>
    <row r="254" spans="1:2">
      <c r="A254" s="41"/>
      <c r="B254" s="41"/>
    </row>
    <row r="255" spans="1:2">
      <c r="A255" s="41"/>
      <c r="B255" s="41"/>
    </row>
  </sheetData>
  <autoFilter ref="A14:AF255"/>
  <mergeCells count="16">
    <mergeCell ref="M12:V12"/>
    <mergeCell ref="W12:AF12"/>
    <mergeCell ref="M13:Q13"/>
    <mergeCell ref="R13:V13"/>
    <mergeCell ref="W13:AA13"/>
    <mergeCell ref="AB13:AF13"/>
    <mergeCell ref="A2:L2"/>
    <mergeCell ref="A1:L1"/>
    <mergeCell ref="J12:L12"/>
    <mergeCell ref="D13:E13"/>
    <mergeCell ref="F13:G13"/>
    <mergeCell ref="H13:I13"/>
    <mergeCell ref="J13:L13"/>
    <mergeCell ref="D12:E12"/>
    <mergeCell ref="F12:G12"/>
    <mergeCell ref="H12:I12"/>
  </mergeCells>
  <phoneticPr fontId="21" type="noConversion"/>
  <printOptions horizontalCentered="1"/>
  <pageMargins left="0.74803149606299213" right="0.39370078740157483" top="0.74803149606299213" bottom="0.9055118110236221" header="0.51181102362204722" footer="0.59055118110236227"/>
  <pageSetup paperSize="9" firstPageNumber="67" orientation="landscape" blackAndWhite="1" useFirstPageNumber="1" r:id="rId1"/>
  <headerFooter alignWithMargins="0">
    <oddHeader xml:space="preserve">&amp;C   </oddHeader>
    <oddFooter>&amp;C&amp;"Times New Roman,Bold"   Vol-IV     - 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14"/>
  <sheetViews>
    <sheetView workbookViewId="0">
      <selection activeCell="G9" sqref="G9"/>
    </sheetView>
  </sheetViews>
  <sheetFormatPr defaultColWidth="9.140625" defaultRowHeight="12.75"/>
  <cols>
    <col min="1" max="1" width="6.5703125" style="3" customWidth="1"/>
    <col min="2" max="7" width="5.5703125" style="3" customWidth="1"/>
    <col min="8" max="8" width="13.5703125" style="3" customWidth="1"/>
    <col min="9" max="15" width="11.42578125" style="3" customWidth="1"/>
    <col min="16" max="16384" width="9.140625" style="3"/>
  </cols>
  <sheetData>
    <row r="1" spans="1:15" ht="15.75">
      <c r="A1" s="189" t="s">
        <v>82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</row>
    <row r="2" spans="1:15" ht="32.1" customHeight="1">
      <c r="A2" s="191" t="s">
        <v>104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>
      <c r="A3" s="2"/>
      <c r="O3" s="1" t="s">
        <v>99</v>
      </c>
    </row>
    <row r="4" spans="1:15" ht="42.75">
      <c r="A4" s="8" t="s">
        <v>51</v>
      </c>
      <c r="B4" s="9" t="s">
        <v>38</v>
      </c>
      <c r="C4" s="9" t="s">
        <v>39</v>
      </c>
      <c r="D4" s="9" t="s">
        <v>38</v>
      </c>
      <c r="E4" s="9" t="s">
        <v>40</v>
      </c>
      <c r="F4" s="9" t="s">
        <v>41</v>
      </c>
      <c r="G4" s="9" t="s">
        <v>42</v>
      </c>
      <c r="H4" s="10" t="s">
        <v>15</v>
      </c>
      <c r="I4" s="11" t="s">
        <v>16</v>
      </c>
      <c r="J4" s="11" t="s">
        <v>17</v>
      </c>
      <c r="K4" s="11" t="s">
        <v>18</v>
      </c>
      <c r="L4" s="12" t="s">
        <v>19</v>
      </c>
      <c r="M4" s="12" t="s">
        <v>20</v>
      </c>
      <c r="N4" s="12" t="s">
        <v>21</v>
      </c>
      <c r="O4" s="12" t="s">
        <v>37</v>
      </c>
    </row>
    <row r="5" spans="1:15" ht="15" customHeight="1">
      <c r="A5" s="14">
        <v>1</v>
      </c>
      <c r="B5" s="15">
        <v>2217</v>
      </c>
      <c r="C5" s="16" t="s">
        <v>44</v>
      </c>
      <c r="D5" s="17">
        <v>191</v>
      </c>
      <c r="E5" s="17">
        <v>62</v>
      </c>
      <c r="F5" s="16" t="s">
        <v>44</v>
      </c>
      <c r="G5" s="17">
        <v>31</v>
      </c>
      <c r="H5" s="18">
        <v>0</v>
      </c>
      <c r="I5" s="19">
        <v>0</v>
      </c>
      <c r="J5" s="19">
        <v>0</v>
      </c>
      <c r="K5" s="19">
        <v>0</v>
      </c>
      <c r="L5" s="19">
        <v>0</v>
      </c>
      <c r="M5" s="19">
        <v>0</v>
      </c>
      <c r="N5" s="19">
        <v>0</v>
      </c>
      <c r="O5" s="20">
        <f>SUM(H5:N5)</f>
        <v>0</v>
      </c>
    </row>
    <row r="6" spans="1:15" ht="15" customHeight="1">
      <c r="A6" s="14">
        <v>2</v>
      </c>
      <c r="B6" s="15">
        <v>2217</v>
      </c>
      <c r="C6" s="16" t="s">
        <v>48</v>
      </c>
      <c r="D6" s="17">
        <v>192</v>
      </c>
      <c r="E6" s="17">
        <v>64</v>
      </c>
      <c r="F6" s="16" t="s">
        <v>45</v>
      </c>
      <c r="G6" s="17">
        <v>31</v>
      </c>
      <c r="H6" s="19">
        <v>0</v>
      </c>
      <c r="I6" s="21">
        <v>0</v>
      </c>
      <c r="J6" s="19">
        <v>0</v>
      </c>
      <c r="K6" s="19">
        <v>0</v>
      </c>
      <c r="L6" s="19">
        <v>0</v>
      </c>
      <c r="M6" s="19">
        <v>0</v>
      </c>
      <c r="N6" s="19">
        <v>0</v>
      </c>
      <c r="O6" s="20">
        <f t="shared" ref="O6:O11" si="0">SUM(H6:N6)</f>
        <v>0</v>
      </c>
    </row>
    <row r="7" spans="1:15" ht="15" customHeight="1">
      <c r="A7" s="14">
        <v>3</v>
      </c>
      <c r="B7" s="15">
        <v>2217</v>
      </c>
      <c r="C7" s="16" t="s">
        <v>48</v>
      </c>
      <c r="D7" s="17">
        <v>193</v>
      </c>
      <c r="E7" s="17">
        <v>64</v>
      </c>
      <c r="F7" s="16" t="s">
        <v>46</v>
      </c>
      <c r="G7" s="17">
        <v>31</v>
      </c>
      <c r="H7" s="19">
        <v>0</v>
      </c>
      <c r="I7" s="19">
        <v>0</v>
      </c>
      <c r="J7" s="22">
        <v>0</v>
      </c>
      <c r="K7" s="19">
        <v>0</v>
      </c>
      <c r="L7" s="19">
        <v>0</v>
      </c>
      <c r="M7" s="19">
        <v>0</v>
      </c>
      <c r="N7" s="19">
        <v>0</v>
      </c>
      <c r="O7" s="20">
        <f t="shared" si="0"/>
        <v>0</v>
      </c>
    </row>
    <row r="8" spans="1:15" ht="15" customHeight="1">
      <c r="A8" s="14">
        <v>4</v>
      </c>
      <c r="B8" s="15">
        <v>2217</v>
      </c>
      <c r="C8" s="16" t="s">
        <v>48</v>
      </c>
      <c r="D8" s="17">
        <v>193</v>
      </c>
      <c r="E8" s="17">
        <v>64</v>
      </c>
      <c r="F8" s="16" t="s">
        <v>47</v>
      </c>
      <c r="G8" s="17">
        <v>31</v>
      </c>
      <c r="H8" s="19">
        <v>0</v>
      </c>
      <c r="I8" s="19">
        <v>0</v>
      </c>
      <c r="J8" s="19">
        <v>0</v>
      </c>
      <c r="K8" s="22">
        <v>0</v>
      </c>
      <c r="L8" s="19">
        <v>0</v>
      </c>
      <c r="M8" s="19">
        <v>0</v>
      </c>
      <c r="N8" s="19">
        <v>0</v>
      </c>
      <c r="O8" s="20">
        <f t="shared" si="0"/>
        <v>0</v>
      </c>
    </row>
    <row r="9" spans="1:15" ht="15" customHeight="1">
      <c r="A9" s="14">
        <v>5</v>
      </c>
      <c r="B9" s="15">
        <v>2217</v>
      </c>
      <c r="C9" s="16" t="s">
        <v>48</v>
      </c>
      <c r="D9" s="17">
        <v>193</v>
      </c>
      <c r="E9" s="17">
        <v>64</v>
      </c>
      <c r="F9" s="16" t="s">
        <v>48</v>
      </c>
      <c r="G9" s="17">
        <v>31</v>
      </c>
      <c r="H9" s="19">
        <v>0</v>
      </c>
      <c r="I9" s="19">
        <v>0</v>
      </c>
      <c r="J9" s="19">
        <v>0</v>
      </c>
      <c r="K9" s="19">
        <v>0</v>
      </c>
      <c r="L9" s="22">
        <v>0</v>
      </c>
      <c r="M9" s="19">
        <v>0</v>
      </c>
      <c r="N9" s="19">
        <v>0</v>
      </c>
      <c r="O9" s="20">
        <f t="shared" si="0"/>
        <v>0</v>
      </c>
    </row>
    <row r="10" spans="1:15" ht="15" customHeight="1">
      <c r="A10" s="14">
        <v>6</v>
      </c>
      <c r="B10" s="15">
        <v>2217</v>
      </c>
      <c r="C10" s="16" t="s">
        <v>48</v>
      </c>
      <c r="D10" s="17">
        <v>193</v>
      </c>
      <c r="E10" s="17">
        <v>64</v>
      </c>
      <c r="F10" s="16" t="s">
        <v>49</v>
      </c>
      <c r="G10" s="17">
        <v>31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22">
        <v>0</v>
      </c>
      <c r="O10" s="20">
        <f t="shared" si="0"/>
        <v>0</v>
      </c>
    </row>
    <row r="11" spans="1:15" ht="15" customHeight="1">
      <c r="A11" s="14">
        <v>7</v>
      </c>
      <c r="B11" s="15">
        <v>2217</v>
      </c>
      <c r="C11" s="16" t="s">
        <v>48</v>
      </c>
      <c r="D11" s="17">
        <v>193</v>
      </c>
      <c r="E11" s="17">
        <v>64</v>
      </c>
      <c r="F11" s="16" t="s">
        <v>50</v>
      </c>
      <c r="G11" s="17">
        <v>31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22">
        <v>0</v>
      </c>
      <c r="N11" s="19">
        <v>0</v>
      </c>
      <c r="O11" s="20">
        <f t="shared" si="0"/>
        <v>0</v>
      </c>
    </row>
    <row r="12" spans="1:15" ht="12.75" customHeight="1">
      <c r="A12" s="192" t="s">
        <v>37</v>
      </c>
      <c r="B12" s="193"/>
      <c r="C12" s="193"/>
      <c r="D12" s="193"/>
      <c r="E12" s="193"/>
      <c r="F12" s="193"/>
      <c r="G12" s="194"/>
      <c r="H12" s="23">
        <f t="shared" ref="H12:N12" si="1">SUM(H5:H11)</f>
        <v>0</v>
      </c>
      <c r="I12" s="23">
        <f t="shared" si="1"/>
        <v>0</v>
      </c>
      <c r="J12" s="23">
        <f t="shared" si="1"/>
        <v>0</v>
      </c>
      <c r="K12" s="24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5">
        <f>SUM(G12:N12)</f>
        <v>0</v>
      </c>
    </row>
    <row r="13" spans="1:15">
      <c r="A13" s="5"/>
      <c r="B13" s="5"/>
      <c r="C13" s="5"/>
    </row>
    <row r="14" spans="1:15">
      <c r="A14" s="6" t="s">
        <v>52</v>
      </c>
      <c r="C14" s="5"/>
    </row>
  </sheetData>
  <mergeCells count="3">
    <mergeCell ref="A1:O1"/>
    <mergeCell ref="A2:O2"/>
    <mergeCell ref="A12:G12"/>
  </mergeCells>
  <phoneticPr fontId="21" type="noConversion"/>
  <pageMargins left="0.9" right="0.5" top="0.75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O43"/>
  <sheetViews>
    <sheetView view="pageBreakPreview" zoomScale="115" zoomScaleSheetLayoutView="115" workbookViewId="0">
      <pane xSplit="7" ySplit="5" topLeftCell="H24" activePane="bottomRight" state="frozen"/>
      <selection pane="topRight" activeCell="H1" sqref="H1"/>
      <selection pane="bottomLeft" activeCell="A6" sqref="A6"/>
      <selection pane="bottomRight" activeCell="K27" sqref="K27"/>
    </sheetView>
  </sheetViews>
  <sheetFormatPr defaultColWidth="9.140625" defaultRowHeight="12.75"/>
  <cols>
    <col min="1" max="1" width="4.7109375" style="2" customWidth="1"/>
    <col min="2" max="2" width="6.7109375" style="3" customWidth="1"/>
    <col min="3" max="3" width="5.7109375" style="3" customWidth="1"/>
    <col min="4" max="4" width="6.28515625" style="3" customWidth="1"/>
    <col min="5" max="6" width="5.7109375" style="3" customWidth="1"/>
    <col min="7" max="7" width="6.7109375" style="3" customWidth="1"/>
    <col min="8" max="8" width="11.7109375" style="3" customWidth="1"/>
    <col min="9" max="15" width="10.7109375" style="3" customWidth="1"/>
    <col min="16" max="16384" width="9.140625" style="3"/>
  </cols>
  <sheetData>
    <row r="1" spans="1:15" ht="14.25" customHeight="1">
      <c r="A1" s="189" t="s">
        <v>82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</row>
    <row r="2" spans="1:15" ht="5.25" customHeight="1">
      <c r="A2" s="28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ht="30" customHeight="1">
      <c r="A3" s="191" t="s">
        <v>103</v>
      </c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5">
      <c r="O4" s="1" t="s">
        <v>99</v>
      </c>
    </row>
    <row r="5" spans="1:15" ht="46.5" customHeight="1">
      <c r="A5" s="174" t="s">
        <v>109</v>
      </c>
      <c r="B5" s="174" t="s">
        <v>38</v>
      </c>
      <c r="C5" s="174" t="s">
        <v>39</v>
      </c>
      <c r="D5" s="174" t="s">
        <v>38</v>
      </c>
      <c r="E5" s="174" t="s">
        <v>40</v>
      </c>
      <c r="F5" s="174" t="s">
        <v>41</v>
      </c>
      <c r="G5" s="174" t="s">
        <v>42</v>
      </c>
      <c r="H5" s="175" t="s">
        <v>15</v>
      </c>
      <c r="I5" s="176" t="s">
        <v>16</v>
      </c>
      <c r="J5" s="176" t="s">
        <v>17</v>
      </c>
      <c r="K5" s="176" t="s">
        <v>18</v>
      </c>
      <c r="L5" s="177" t="s">
        <v>19</v>
      </c>
      <c r="M5" s="177" t="s">
        <v>20</v>
      </c>
      <c r="N5" s="177" t="s">
        <v>21</v>
      </c>
      <c r="O5" s="177" t="s">
        <v>37</v>
      </c>
    </row>
    <row r="6" spans="1:15" ht="14.45" customHeight="1">
      <c r="A6" s="13">
        <v>1</v>
      </c>
      <c r="B6" s="34">
        <v>3604</v>
      </c>
      <c r="C6" s="27" t="s">
        <v>43</v>
      </c>
      <c r="D6" s="34">
        <v>200</v>
      </c>
      <c r="E6" s="35" t="s">
        <v>127</v>
      </c>
      <c r="F6" s="35" t="s">
        <v>43</v>
      </c>
      <c r="G6" s="35" t="s">
        <v>67</v>
      </c>
      <c r="H6" s="36">
        <v>16517</v>
      </c>
      <c r="I6" s="37" t="s">
        <v>100</v>
      </c>
      <c r="J6" s="37" t="s">
        <v>100</v>
      </c>
      <c r="K6" s="37" t="s">
        <v>100</v>
      </c>
      <c r="L6" s="37" t="s">
        <v>100</v>
      </c>
      <c r="M6" s="37" t="s">
        <v>100</v>
      </c>
      <c r="N6" s="37" t="s">
        <v>100</v>
      </c>
      <c r="O6" s="38">
        <f t="shared" ref="O6:O40" si="0">SUM(H6:N6)</f>
        <v>16517</v>
      </c>
    </row>
    <row r="7" spans="1:15" ht="14.45" customHeight="1">
      <c r="A7" s="13">
        <v>2</v>
      </c>
      <c r="B7" s="34">
        <v>3604</v>
      </c>
      <c r="C7" s="27" t="s">
        <v>43</v>
      </c>
      <c r="D7" s="34">
        <v>200</v>
      </c>
      <c r="E7" s="35" t="s">
        <v>127</v>
      </c>
      <c r="F7" s="35" t="s">
        <v>43</v>
      </c>
      <c r="G7" s="35" t="s">
        <v>68</v>
      </c>
      <c r="H7" s="37">
        <v>0</v>
      </c>
      <c r="I7" s="37" t="s">
        <v>100</v>
      </c>
      <c r="J7" s="36">
        <v>1129</v>
      </c>
      <c r="K7" s="37" t="s">
        <v>100</v>
      </c>
      <c r="L7" s="37" t="s">
        <v>100</v>
      </c>
      <c r="M7" s="37" t="s">
        <v>100</v>
      </c>
      <c r="N7" s="37" t="s">
        <v>100</v>
      </c>
      <c r="O7" s="38">
        <f t="shared" si="0"/>
        <v>1129</v>
      </c>
    </row>
    <row r="8" spans="1:15" ht="14.45" customHeight="1">
      <c r="A8" s="13">
        <v>3</v>
      </c>
      <c r="B8" s="34">
        <v>3604</v>
      </c>
      <c r="C8" s="27" t="s">
        <v>43</v>
      </c>
      <c r="D8" s="34">
        <v>200</v>
      </c>
      <c r="E8" s="35" t="s">
        <v>127</v>
      </c>
      <c r="F8" s="35" t="s">
        <v>43</v>
      </c>
      <c r="G8" s="35" t="s">
        <v>69</v>
      </c>
      <c r="H8" s="37">
        <v>0</v>
      </c>
      <c r="I8" s="37" t="s">
        <v>100</v>
      </c>
      <c r="J8" s="37" t="s">
        <v>100</v>
      </c>
      <c r="K8" s="36">
        <v>2233</v>
      </c>
      <c r="L8" s="37" t="s">
        <v>100</v>
      </c>
      <c r="M8" s="37" t="s">
        <v>100</v>
      </c>
      <c r="N8" s="37" t="s">
        <v>100</v>
      </c>
      <c r="O8" s="38">
        <f t="shared" si="0"/>
        <v>2233</v>
      </c>
    </row>
    <row r="9" spans="1:15" ht="14.45" customHeight="1">
      <c r="A9" s="13">
        <v>4</v>
      </c>
      <c r="B9" s="34">
        <v>3604</v>
      </c>
      <c r="C9" s="27" t="s">
        <v>43</v>
      </c>
      <c r="D9" s="34">
        <v>200</v>
      </c>
      <c r="E9" s="35" t="s">
        <v>127</v>
      </c>
      <c r="F9" s="35" t="s">
        <v>43</v>
      </c>
      <c r="G9" s="35" t="s">
        <v>70</v>
      </c>
      <c r="H9" s="37">
        <v>0</v>
      </c>
      <c r="I9" s="36">
        <v>2267</v>
      </c>
      <c r="J9" s="37" t="s">
        <v>100</v>
      </c>
      <c r="K9" s="37" t="s">
        <v>100</v>
      </c>
      <c r="L9" s="37" t="s">
        <v>100</v>
      </c>
      <c r="M9" s="37" t="s">
        <v>100</v>
      </c>
      <c r="N9" s="37" t="s">
        <v>100</v>
      </c>
      <c r="O9" s="38">
        <f t="shared" si="0"/>
        <v>2267</v>
      </c>
    </row>
    <row r="10" spans="1:15" ht="14.45" customHeight="1">
      <c r="A10" s="13">
        <v>5</v>
      </c>
      <c r="B10" s="34">
        <v>3604</v>
      </c>
      <c r="C10" s="27" t="s">
        <v>43</v>
      </c>
      <c r="D10" s="34">
        <v>200</v>
      </c>
      <c r="E10" s="35" t="s">
        <v>127</v>
      </c>
      <c r="F10" s="35" t="s">
        <v>43</v>
      </c>
      <c r="G10" s="35" t="s">
        <v>71</v>
      </c>
      <c r="H10" s="37">
        <v>0</v>
      </c>
      <c r="I10" s="37" t="s">
        <v>100</v>
      </c>
      <c r="J10" s="37" t="s">
        <v>100</v>
      </c>
      <c r="K10" s="37" t="s">
        <v>100</v>
      </c>
      <c r="L10" s="37" t="s">
        <v>100</v>
      </c>
      <c r="M10" s="37" t="s">
        <v>100</v>
      </c>
      <c r="N10" s="36">
        <v>1550</v>
      </c>
      <c r="O10" s="38">
        <f t="shared" si="0"/>
        <v>1550</v>
      </c>
    </row>
    <row r="11" spans="1:15" ht="14.45" customHeight="1">
      <c r="A11" s="13">
        <v>6</v>
      </c>
      <c r="B11" s="34">
        <v>3604</v>
      </c>
      <c r="C11" s="27" t="s">
        <v>43</v>
      </c>
      <c r="D11" s="34">
        <v>200</v>
      </c>
      <c r="E11" s="35" t="s">
        <v>127</v>
      </c>
      <c r="F11" s="35" t="s">
        <v>43</v>
      </c>
      <c r="G11" s="35" t="s">
        <v>72</v>
      </c>
      <c r="H11" s="37">
        <v>0</v>
      </c>
      <c r="I11" s="37" t="s">
        <v>100</v>
      </c>
      <c r="J11" s="37" t="s">
        <v>100</v>
      </c>
      <c r="K11" s="37" t="s">
        <v>100</v>
      </c>
      <c r="L11" s="36">
        <v>835</v>
      </c>
      <c r="M11" s="37" t="s">
        <v>100</v>
      </c>
      <c r="N11" s="37" t="s">
        <v>100</v>
      </c>
      <c r="O11" s="38">
        <f t="shared" si="0"/>
        <v>835</v>
      </c>
    </row>
    <row r="12" spans="1:15" ht="14.45" customHeight="1">
      <c r="A12" s="13">
        <v>7</v>
      </c>
      <c r="B12" s="34">
        <v>3604</v>
      </c>
      <c r="C12" s="27" t="s">
        <v>43</v>
      </c>
      <c r="D12" s="34">
        <v>200</v>
      </c>
      <c r="E12" s="35" t="s">
        <v>127</v>
      </c>
      <c r="F12" s="35" t="s">
        <v>43</v>
      </c>
      <c r="G12" s="35" t="s">
        <v>73</v>
      </c>
      <c r="H12" s="37">
        <v>0</v>
      </c>
      <c r="I12" s="37" t="s">
        <v>100</v>
      </c>
      <c r="J12" s="37" t="s">
        <v>100</v>
      </c>
      <c r="K12" s="37" t="s">
        <v>100</v>
      </c>
      <c r="L12" s="37" t="s">
        <v>100</v>
      </c>
      <c r="M12" s="36">
        <v>856</v>
      </c>
      <c r="N12" s="37" t="s">
        <v>100</v>
      </c>
      <c r="O12" s="38">
        <f t="shared" si="0"/>
        <v>856</v>
      </c>
    </row>
    <row r="13" spans="1:15" ht="14.45" customHeight="1">
      <c r="A13" s="13">
        <v>8</v>
      </c>
      <c r="B13" s="34">
        <v>3604</v>
      </c>
      <c r="C13" s="27" t="s">
        <v>43</v>
      </c>
      <c r="D13" s="34">
        <v>200</v>
      </c>
      <c r="E13" s="35" t="s">
        <v>128</v>
      </c>
      <c r="F13" s="35" t="s">
        <v>43</v>
      </c>
      <c r="G13" s="35" t="s">
        <v>67</v>
      </c>
      <c r="H13" s="36">
        <v>43135</v>
      </c>
      <c r="I13" s="39" t="s">
        <v>100</v>
      </c>
      <c r="J13" s="39" t="s">
        <v>100</v>
      </c>
      <c r="K13" s="39" t="s">
        <v>100</v>
      </c>
      <c r="L13" s="39" t="s">
        <v>100</v>
      </c>
      <c r="M13" s="39" t="s">
        <v>100</v>
      </c>
      <c r="N13" s="39" t="s">
        <v>100</v>
      </c>
      <c r="O13" s="38">
        <f t="shared" si="0"/>
        <v>43135</v>
      </c>
    </row>
    <row r="14" spans="1:15" ht="14.45" customHeight="1">
      <c r="A14" s="13">
        <v>9</v>
      </c>
      <c r="B14" s="34">
        <v>3604</v>
      </c>
      <c r="C14" s="27" t="s">
        <v>43</v>
      </c>
      <c r="D14" s="34">
        <v>200</v>
      </c>
      <c r="E14" s="35" t="s">
        <v>128</v>
      </c>
      <c r="F14" s="35" t="s">
        <v>43</v>
      </c>
      <c r="G14" s="35" t="s">
        <v>68</v>
      </c>
      <c r="H14" s="39" t="s">
        <v>100</v>
      </c>
      <c r="I14" s="39" t="s">
        <v>100</v>
      </c>
      <c r="J14" s="36">
        <v>2949</v>
      </c>
      <c r="K14" s="39" t="s">
        <v>100</v>
      </c>
      <c r="L14" s="39" t="s">
        <v>100</v>
      </c>
      <c r="M14" s="39" t="s">
        <v>100</v>
      </c>
      <c r="N14" s="39" t="s">
        <v>100</v>
      </c>
      <c r="O14" s="38">
        <f t="shared" si="0"/>
        <v>2949</v>
      </c>
    </row>
    <row r="15" spans="1:15" ht="14.45" customHeight="1">
      <c r="A15" s="13">
        <v>10</v>
      </c>
      <c r="B15" s="34">
        <v>3604</v>
      </c>
      <c r="C15" s="27" t="s">
        <v>43</v>
      </c>
      <c r="D15" s="34">
        <v>200</v>
      </c>
      <c r="E15" s="35" t="s">
        <v>128</v>
      </c>
      <c r="F15" s="35" t="s">
        <v>43</v>
      </c>
      <c r="G15" s="35" t="s">
        <v>69</v>
      </c>
      <c r="H15" s="39" t="s">
        <v>100</v>
      </c>
      <c r="I15" s="39" t="s">
        <v>100</v>
      </c>
      <c r="J15" s="39" t="s">
        <v>100</v>
      </c>
      <c r="K15" s="36">
        <v>5831</v>
      </c>
      <c r="L15" s="39" t="s">
        <v>100</v>
      </c>
      <c r="M15" s="39" t="s">
        <v>100</v>
      </c>
      <c r="N15" s="39" t="s">
        <v>100</v>
      </c>
      <c r="O15" s="38">
        <f t="shared" si="0"/>
        <v>5831</v>
      </c>
    </row>
    <row r="16" spans="1:15" ht="14.45" customHeight="1">
      <c r="A16" s="13">
        <v>11</v>
      </c>
      <c r="B16" s="34">
        <v>3604</v>
      </c>
      <c r="C16" s="27" t="s">
        <v>43</v>
      </c>
      <c r="D16" s="34">
        <v>200</v>
      </c>
      <c r="E16" s="35" t="s">
        <v>128</v>
      </c>
      <c r="F16" s="35" t="s">
        <v>43</v>
      </c>
      <c r="G16" s="35" t="s">
        <v>70</v>
      </c>
      <c r="H16" s="39" t="s">
        <v>100</v>
      </c>
      <c r="I16" s="36">
        <v>5920</v>
      </c>
      <c r="J16" s="39" t="s">
        <v>100</v>
      </c>
      <c r="K16" s="39" t="s">
        <v>100</v>
      </c>
      <c r="L16" s="39" t="s">
        <v>100</v>
      </c>
      <c r="M16" s="39" t="s">
        <v>100</v>
      </c>
      <c r="N16" s="39" t="s">
        <v>100</v>
      </c>
      <c r="O16" s="38">
        <f t="shared" si="0"/>
        <v>5920</v>
      </c>
    </row>
    <row r="17" spans="1:15" ht="14.45" customHeight="1">
      <c r="A17" s="13">
        <v>12</v>
      </c>
      <c r="B17" s="34">
        <v>3604</v>
      </c>
      <c r="C17" s="27" t="s">
        <v>43</v>
      </c>
      <c r="D17" s="34">
        <v>200</v>
      </c>
      <c r="E17" s="35" t="s">
        <v>128</v>
      </c>
      <c r="F17" s="35" t="s">
        <v>43</v>
      </c>
      <c r="G17" s="35" t="s">
        <v>71</v>
      </c>
      <c r="H17" s="39" t="s">
        <v>100</v>
      </c>
      <c r="I17" s="39" t="s">
        <v>100</v>
      </c>
      <c r="J17" s="39" t="s">
        <v>100</v>
      </c>
      <c r="K17" s="39" t="s">
        <v>100</v>
      </c>
      <c r="L17" s="39" t="s">
        <v>100</v>
      </c>
      <c r="M17" s="39" t="s">
        <v>100</v>
      </c>
      <c r="N17" s="36">
        <v>4047</v>
      </c>
      <c r="O17" s="38">
        <f t="shared" si="0"/>
        <v>4047</v>
      </c>
    </row>
    <row r="18" spans="1:15" ht="14.45" customHeight="1">
      <c r="A18" s="13">
        <v>13</v>
      </c>
      <c r="B18" s="34">
        <v>3604</v>
      </c>
      <c r="C18" s="27" t="s">
        <v>43</v>
      </c>
      <c r="D18" s="34">
        <v>200</v>
      </c>
      <c r="E18" s="35" t="s">
        <v>128</v>
      </c>
      <c r="F18" s="35" t="s">
        <v>43</v>
      </c>
      <c r="G18" s="35" t="s">
        <v>72</v>
      </c>
      <c r="H18" s="39" t="s">
        <v>100</v>
      </c>
      <c r="I18" s="39" t="s">
        <v>100</v>
      </c>
      <c r="J18" s="39" t="s">
        <v>100</v>
      </c>
      <c r="K18" s="39" t="s">
        <v>100</v>
      </c>
      <c r="L18" s="40">
        <v>2181</v>
      </c>
      <c r="M18" s="39" t="s">
        <v>100</v>
      </c>
      <c r="N18" s="39" t="s">
        <v>100</v>
      </c>
      <c r="O18" s="38">
        <f t="shared" si="0"/>
        <v>2181</v>
      </c>
    </row>
    <row r="19" spans="1:15" ht="14.45" customHeight="1">
      <c r="A19" s="13">
        <v>14</v>
      </c>
      <c r="B19" s="34">
        <v>3604</v>
      </c>
      <c r="C19" s="27" t="s">
        <v>43</v>
      </c>
      <c r="D19" s="34">
        <v>200</v>
      </c>
      <c r="E19" s="35" t="s">
        <v>128</v>
      </c>
      <c r="F19" s="35" t="s">
        <v>43</v>
      </c>
      <c r="G19" s="35" t="s">
        <v>73</v>
      </c>
      <c r="H19" s="39" t="s">
        <v>100</v>
      </c>
      <c r="I19" s="39" t="s">
        <v>100</v>
      </c>
      <c r="J19" s="39" t="s">
        <v>100</v>
      </c>
      <c r="K19" s="39" t="s">
        <v>100</v>
      </c>
      <c r="L19" s="39" t="s">
        <v>100</v>
      </c>
      <c r="M19" s="40">
        <v>2237</v>
      </c>
      <c r="N19" s="39" t="s">
        <v>100</v>
      </c>
      <c r="O19" s="38">
        <f t="shared" si="0"/>
        <v>2237</v>
      </c>
    </row>
    <row r="20" spans="1:15" ht="14.45" customHeight="1">
      <c r="A20" s="13">
        <v>15</v>
      </c>
      <c r="B20" s="34">
        <v>3604</v>
      </c>
      <c r="C20" s="27" t="s">
        <v>43</v>
      </c>
      <c r="D20" s="34">
        <v>200</v>
      </c>
      <c r="E20" s="35" t="s">
        <v>155</v>
      </c>
      <c r="F20" s="35" t="s">
        <v>43</v>
      </c>
      <c r="G20" s="35" t="s">
        <v>67</v>
      </c>
      <c r="H20" s="36">
        <v>12752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38">
        <f t="shared" si="0"/>
        <v>12752</v>
      </c>
    </row>
    <row r="21" spans="1:15" ht="14.45" customHeight="1">
      <c r="A21" s="13">
        <v>16</v>
      </c>
      <c r="B21" s="34">
        <v>3604</v>
      </c>
      <c r="C21" s="27" t="s">
        <v>43</v>
      </c>
      <c r="D21" s="34">
        <v>200</v>
      </c>
      <c r="E21" s="35" t="s">
        <v>155</v>
      </c>
      <c r="F21" s="35" t="s">
        <v>43</v>
      </c>
      <c r="G21" s="35" t="s">
        <v>68</v>
      </c>
      <c r="H21" s="19">
        <v>0</v>
      </c>
      <c r="I21" s="19">
        <v>0</v>
      </c>
      <c r="J21" s="36">
        <v>872</v>
      </c>
      <c r="K21" s="39" t="s">
        <v>100</v>
      </c>
      <c r="L21" s="39" t="s">
        <v>100</v>
      </c>
      <c r="M21" s="39" t="s">
        <v>100</v>
      </c>
      <c r="N21" s="39" t="s">
        <v>100</v>
      </c>
      <c r="O21" s="38">
        <f t="shared" si="0"/>
        <v>872</v>
      </c>
    </row>
    <row r="22" spans="1:15" ht="14.45" customHeight="1">
      <c r="A22" s="13">
        <v>17</v>
      </c>
      <c r="B22" s="34">
        <v>3604</v>
      </c>
      <c r="C22" s="27" t="s">
        <v>43</v>
      </c>
      <c r="D22" s="34">
        <v>200</v>
      </c>
      <c r="E22" s="35" t="s">
        <v>155</v>
      </c>
      <c r="F22" s="35" t="s">
        <v>43</v>
      </c>
      <c r="G22" s="35" t="s">
        <v>69</v>
      </c>
      <c r="H22" s="19">
        <v>0</v>
      </c>
      <c r="I22" s="19">
        <v>0</v>
      </c>
      <c r="J22" s="39" t="s">
        <v>100</v>
      </c>
      <c r="K22" s="36">
        <v>1724</v>
      </c>
      <c r="L22" s="39" t="s">
        <v>100</v>
      </c>
      <c r="M22" s="39" t="s">
        <v>100</v>
      </c>
      <c r="N22" s="39" t="s">
        <v>100</v>
      </c>
      <c r="O22" s="38">
        <f t="shared" si="0"/>
        <v>1724</v>
      </c>
    </row>
    <row r="23" spans="1:15" ht="14.45" customHeight="1">
      <c r="A23" s="13">
        <v>18</v>
      </c>
      <c r="B23" s="34">
        <v>3604</v>
      </c>
      <c r="C23" s="27" t="s">
        <v>43</v>
      </c>
      <c r="D23" s="34">
        <v>200</v>
      </c>
      <c r="E23" s="35" t="s">
        <v>155</v>
      </c>
      <c r="F23" s="35" t="s">
        <v>43</v>
      </c>
      <c r="G23" s="35" t="s">
        <v>70</v>
      </c>
      <c r="H23" s="19">
        <v>0</v>
      </c>
      <c r="I23" s="36">
        <v>1750</v>
      </c>
      <c r="J23" s="39" t="s">
        <v>100</v>
      </c>
      <c r="K23" s="39" t="s">
        <v>100</v>
      </c>
      <c r="L23" s="39" t="s">
        <v>100</v>
      </c>
      <c r="M23" s="39" t="s">
        <v>100</v>
      </c>
      <c r="N23" s="39" t="s">
        <v>100</v>
      </c>
      <c r="O23" s="38">
        <f t="shared" si="0"/>
        <v>1750</v>
      </c>
    </row>
    <row r="24" spans="1:15" ht="14.45" customHeight="1">
      <c r="A24" s="13">
        <v>19</v>
      </c>
      <c r="B24" s="34">
        <v>3604</v>
      </c>
      <c r="C24" s="27" t="s">
        <v>43</v>
      </c>
      <c r="D24" s="34">
        <v>200</v>
      </c>
      <c r="E24" s="35" t="s">
        <v>155</v>
      </c>
      <c r="F24" s="35" t="s">
        <v>43</v>
      </c>
      <c r="G24" s="35" t="s">
        <v>71</v>
      </c>
      <c r="H24" s="19">
        <v>0</v>
      </c>
      <c r="I24" s="19">
        <v>0</v>
      </c>
      <c r="J24" s="39" t="s">
        <v>100</v>
      </c>
      <c r="K24" s="39" t="s">
        <v>100</v>
      </c>
      <c r="L24" s="39" t="s">
        <v>100</v>
      </c>
      <c r="M24" s="39" t="s">
        <v>100</v>
      </c>
      <c r="N24" s="36">
        <v>1196</v>
      </c>
      <c r="O24" s="38">
        <f t="shared" si="0"/>
        <v>1196</v>
      </c>
    </row>
    <row r="25" spans="1:15" ht="14.45" customHeight="1">
      <c r="A25" s="13">
        <v>20</v>
      </c>
      <c r="B25" s="34">
        <v>3604</v>
      </c>
      <c r="C25" s="27" t="s">
        <v>43</v>
      </c>
      <c r="D25" s="34">
        <v>200</v>
      </c>
      <c r="E25" s="35" t="s">
        <v>155</v>
      </c>
      <c r="F25" s="35" t="s">
        <v>43</v>
      </c>
      <c r="G25" s="35" t="s">
        <v>72</v>
      </c>
      <c r="H25" s="19">
        <v>0</v>
      </c>
      <c r="I25" s="19">
        <v>0</v>
      </c>
      <c r="J25" s="39" t="s">
        <v>100</v>
      </c>
      <c r="K25" s="39" t="s">
        <v>100</v>
      </c>
      <c r="L25" s="36">
        <v>645</v>
      </c>
      <c r="M25" s="39" t="s">
        <v>100</v>
      </c>
      <c r="N25" s="39" t="s">
        <v>100</v>
      </c>
      <c r="O25" s="38">
        <f t="shared" si="0"/>
        <v>645</v>
      </c>
    </row>
    <row r="26" spans="1:15" ht="14.45" customHeight="1">
      <c r="A26" s="13">
        <v>21</v>
      </c>
      <c r="B26" s="34">
        <v>3604</v>
      </c>
      <c r="C26" s="27" t="s">
        <v>43</v>
      </c>
      <c r="D26" s="34">
        <v>200</v>
      </c>
      <c r="E26" s="35" t="s">
        <v>155</v>
      </c>
      <c r="F26" s="35" t="s">
        <v>43</v>
      </c>
      <c r="G26" s="35" t="s">
        <v>73</v>
      </c>
      <c r="H26" s="19">
        <v>0</v>
      </c>
      <c r="I26" s="19">
        <v>0</v>
      </c>
      <c r="J26" s="39" t="s">
        <v>100</v>
      </c>
      <c r="K26" s="39" t="s">
        <v>100</v>
      </c>
      <c r="L26" s="39" t="s">
        <v>100</v>
      </c>
      <c r="M26" s="40">
        <v>661</v>
      </c>
      <c r="N26" s="39" t="s">
        <v>100</v>
      </c>
      <c r="O26" s="38">
        <f t="shared" si="0"/>
        <v>661</v>
      </c>
    </row>
    <row r="27" spans="1:15" ht="14.45" customHeight="1">
      <c r="A27" s="13">
        <v>22</v>
      </c>
      <c r="B27" s="34">
        <v>3604</v>
      </c>
      <c r="C27" s="27" t="s">
        <v>43</v>
      </c>
      <c r="D27" s="34">
        <v>200</v>
      </c>
      <c r="E27" s="35" t="s">
        <v>157</v>
      </c>
      <c r="F27" s="35" t="s">
        <v>43</v>
      </c>
      <c r="G27" s="35" t="s">
        <v>67</v>
      </c>
      <c r="H27" s="36">
        <v>9061</v>
      </c>
      <c r="I27" s="19">
        <v>0</v>
      </c>
      <c r="J27" s="39" t="s">
        <v>100</v>
      </c>
      <c r="K27" s="39" t="s">
        <v>100</v>
      </c>
      <c r="L27" s="39" t="s">
        <v>100</v>
      </c>
      <c r="M27" s="39" t="s">
        <v>100</v>
      </c>
      <c r="N27" s="39" t="s">
        <v>100</v>
      </c>
      <c r="O27" s="38">
        <f t="shared" si="0"/>
        <v>9061</v>
      </c>
    </row>
    <row r="28" spans="1:15" ht="14.45" customHeight="1">
      <c r="A28" s="13">
        <v>23</v>
      </c>
      <c r="B28" s="34">
        <v>3604</v>
      </c>
      <c r="C28" s="27" t="s">
        <v>43</v>
      </c>
      <c r="D28" s="34">
        <v>200</v>
      </c>
      <c r="E28" s="35" t="s">
        <v>157</v>
      </c>
      <c r="F28" s="35" t="s">
        <v>43</v>
      </c>
      <c r="G28" s="35" t="s">
        <v>68</v>
      </c>
      <c r="H28" s="19">
        <v>0</v>
      </c>
      <c r="I28" s="19">
        <v>0</v>
      </c>
      <c r="J28" s="36">
        <v>630</v>
      </c>
      <c r="K28" s="39" t="s">
        <v>100</v>
      </c>
      <c r="L28" s="39" t="s">
        <v>100</v>
      </c>
      <c r="M28" s="39" t="s">
        <v>100</v>
      </c>
      <c r="N28" s="39" t="s">
        <v>100</v>
      </c>
      <c r="O28" s="38">
        <f t="shared" si="0"/>
        <v>630</v>
      </c>
    </row>
    <row r="29" spans="1:15" ht="14.45" customHeight="1">
      <c r="A29" s="13">
        <v>24</v>
      </c>
      <c r="B29" s="34">
        <v>3604</v>
      </c>
      <c r="C29" s="27" t="s">
        <v>43</v>
      </c>
      <c r="D29" s="34">
        <v>200</v>
      </c>
      <c r="E29" s="35" t="s">
        <v>157</v>
      </c>
      <c r="F29" s="35" t="s">
        <v>43</v>
      </c>
      <c r="G29" s="35" t="s">
        <v>69</v>
      </c>
      <c r="H29" s="19">
        <v>0</v>
      </c>
      <c r="I29" s="19">
        <v>0</v>
      </c>
      <c r="J29" s="39" t="s">
        <v>100</v>
      </c>
      <c r="K29" s="36">
        <v>1196</v>
      </c>
      <c r="L29" s="39" t="s">
        <v>100</v>
      </c>
      <c r="M29" s="39" t="s">
        <v>100</v>
      </c>
      <c r="N29" s="39" t="s">
        <v>100</v>
      </c>
      <c r="O29" s="38">
        <f t="shared" si="0"/>
        <v>1196</v>
      </c>
    </row>
    <row r="30" spans="1:15" ht="14.45" customHeight="1">
      <c r="A30" s="13">
        <v>25</v>
      </c>
      <c r="B30" s="34">
        <v>3604</v>
      </c>
      <c r="C30" s="27" t="s">
        <v>43</v>
      </c>
      <c r="D30" s="34">
        <v>200</v>
      </c>
      <c r="E30" s="35" t="s">
        <v>157</v>
      </c>
      <c r="F30" s="35" t="s">
        <v>43</v>
      </c>
      <c r="G30" s="35" t="s">
        <v>70</v>
      </c>
      <c r="H30" s="19">
        <v>0</v>
      </c>
      <c r="I30" s="36">
        <v>1064</v>
      </c>
      <c r="J30" s="39" t="s">
        <v>100</v>
      </c>
      <c r="K30" s="39" t="s">
        <v>100</v>
      </c>
      <c r="L30" s="39" t="s">
        <v>100</v>
      </c>
      <c r="M30" s="39" t="s">
        <v>100</v>
      </c>
      <c r="N30" s="39" t="s">
        <v>100</v>
      </c>
      <c r="O30" s="38">
        <f t="shared" si="0"/>
        <v>1064</v>
      </c>
    </row>
    <row r="31" spans="1:15" ht="14.45" customHeight="1">
      <c r="A31" s="13">
        <v>26</v>
      </c>
      <c r="B31" s="34">
        <v>3604</v>
      </c>
      <c r="C31" s="27" t="s">
        <v>43</v>
      </c>
      <c r="D31" s="34">
        <v>200</v>
      </c>
      <c r="E31" s="35" t="s">
        <v>157</v>
      </c>
      <c r="F31" s="35" t="s">
        <v>43</v>
      </c>
      <c r="G31" s="35" t="s">
        <v>71</v>
      </c>
      <c r="H31" s="19">
        <v>0</v>
      </c>
      <c r="I31" s="19">
        <v>0</v>
      </c>
      <c r="J31" s="39" t="s">
        <v>100</v>
      </c>
      <c r="K31" s="39" t="s">
        <v>100</v>
      </c>
      <c r="L31" s="39" t="s">
        <v>100</v>
      </c>
      <c r="M31" s="39" t="s">
        <v>100</v>
      </c>
      <c r="N31" s="36">
        <v>838</v>
      </c>
      <c r="O31" s="38">
        <f t="shared" si="0"/>
        <v>838</v>
      </c>
    </row>
    <row r="32" spans="1:15" ht="14.45" customHeight="1">
      <c r="A32" s="13">
        <v>27</v>
      </c>
      <c r="B32" s="34">
        <v>3604</v>
      </c>
      <c r="C32" s="27" t="s">
        <v>43</v>
      </c>
      <c r="D32" s="34">
        <v>200</v>
      </c>
      <c r="E32" s="35" t="s">
        <v>157</v>
      </c>
      <c r="F32" s="35" t="s">
        <v>43</v>
      </c>
      <c r="G32" s="35" t="s">
        <v>72</v>
      </c>
      <c r="H32" s="19">
        <v>0</v>
      </c>
      <c r="I32" s="19">
        <v>0</v>
      </c>
      <c r="J32" s="39" t="s">
        <v>100</v>
      </c>
      <c r="K32" s="39" t="s">
        <v>100</v>
      </c>
      <c r="L32" s="36">
        <v>472</v>
      </c>
      <c r="M32" s="39" t="s">
        <v>100</v>
      </c>
      <c r="N32" s="39" t="s">
        <v>100</v>
      </c>
      <c r="O32" s="38">
        <f t="shared" si="0"/>
        <v>472</v>
      </c>
    </row>
    <row r="33" spans="1:15" ht="14.45" customHeight="1">
      <c r="A33" s="13">
        <v>28</v>
      </c>
      <c r="B33" s="34">
        <v>3604</v>
      </c>
      <c r="C33" s="27" t="s">
        <v>43</v>
      </c>
      <c r="D33" s="34">
        <v>200</v>
      </c>
      <c r="E33" s="35" t="s">
        <v>157</v>
      </c>
      <c r="F33" s="35" t="s">
        <v>43</v>
      </c>
      <c r="G33" s="35" t="s">
        <v>73</v>
      </c>
      <c r="H33" s="19">
        <v>0</v>
      </c>
      <c r="I33" s="19">
        <v>0</v>
      </c>
      <c r="J33" s="39" t="s">
        <v>100</v>
      </c>
      <c r="K33" s="39" t="s">
        <v>100</v>
      </c>
      <c r="L33" s="39" t="s">
        <v>100</v>
      </c>
      <c r="M33" s="40">
        <v>419</v>
      </c>
      <c r="N33" s="39" t="s">
        <v>100</v>
      </c>
      <c r="O33" s="38">
        <f t="shared" si="0"/>
        <v>419</v>
      </c>
    </row>
    <row r="34" spans="1:15" ht="14.45" customHeight="1">
      <c r="A34" s="13">
        <v>29</v>
      </c>
      <c r="B34" s="34">
        <v>3604</v>
      </c>
      <c r="C34" s="27" t="s">
        <v>43</v>
      </c>
      <c r="D34" s="34">
        <v>200</v>
      </c>
      <c r="E34" s="35" t="s">
        <v>156</v>
      </c>
      <c r="F34" s="35" t="s">
        <v>43</v>
      </c>
      <c r="G34" s="35" t="s">
        <v>67</v>
      </c>
      <c r="H34" s="36">
        <v>3883</v>
      </c>
      <c r="I34" s="19">
        <v>0</v>
      </c>
      <c r="J34" s="39" t="s">
        <v>100</v>
      </c>
      <c r="K34" s="39" t="s">
        <v>100</v>
      </c>
      <c r="L34" s="39" t="s">
        <v>100</v>
      </c>
      <c r="M34" s="39" t="s">
        <v>100</v>
      </c>
      <c r="N34" s="39" t="s">
        <v>100</v>
      </c>
      <c r="O34" s="38">
        <f t="shared" si="0"/>
        <v>3883</v>
      </c>
    </row>
    <row r="35" spans="1:15" ht="14.45" customHeight="1">
      <c r="A35" s="13">
        <v>30</v>
      </c>
      <c r="B35" s="34">
        <v>3604</v>
      </c>
      <c r="C35" s="27" t="s">
        <v>43</v>
      </c>
      <c r="D35" s="34">
        <v>200</v>
      </c>
      <c r="E35" s="35" t="s">
        <v>156</v>
      </c>
      <c r="F35" s="35" t="s">
        <v>43</v>
      </c>
      <c r="G35" s="35" t="s">
        <v>68</v>
      </c>
      <c r="H35" s="19">
        <v>0</v>
      </c>
      <c r="I35" s="19">
        <v>0</v>
      </c>
      <c r="J35" s="36">
        <v>270</v>
      </c>
      <c r="K35" s="39" t="s">
        <v>100</v>
      </c>
      <c r="L35" s="39" t="s">
        <v>100</v>
      </c>
      <c r="M35" s="39" t="s">
        <v>100</v>
      </c>
      <c r="N35" s="39" t="s">
        <v>100</v>
      </c>
      <c r="O35" s="38">
        <f t="shared" si="0"/>
        <v>270</v>
      </c>
    </row>
    <row r="36" spans="1:15" ht="14.45" customHeight="1">
      <c r="A36" s="13">
        <v>31</v>
      </c>
      <c r="B36" s="34">
        <v>3604</v>
      </c>
      <c r="C36" s="27" t="s">
        <v>43</v>
      </c>
      <c r="D36" s="34">
        <v>200</v>
      </c>
      <c r="E36" s="35" t="s">
        <v>156</v>
      </c>
      <c r="F36" s="35" t="s">
        <v>43</v>
      </c>
      <c r="G36" s="35" t="s">
        <v>69</v>
      </c>
      <c r="H36" s="19">
        <v>0</v>
      </c>
      <c r="I36" s="19">
        <v>0</v>
      </c>
      <c r="J36" s="39" t="s">
        <v>100</v>
      </c>
      <c r="K36" s="36">
        <v>512</v>
      </c>
      <c r="L36" s="39" t="s">
        <v>100</v>
      </c>
      <c r="M36" s="39" t="s">
        <v>100</v>
      </c>
      <c r="N36" s="39" t="s">
        <v>100</v>
      </c>
      <c r="O36" s="38">
        <f t="shared" si="0"/>
        <v>512</v>
      </c>
    </row>
    <row r="37" spans="1:15" ht="14.45" customHeight="1">
      <c r="A37" s="13">
        <v>32</v>
      </c>
      <c r="B37" s="34">
        <v>3604</v>
      </c>
      <c r="C37" s="27" t="s">
        <v>43</v>
      </c>
      <c r="D37" s="34">
        <v>200</v>
      </c>
      <c r="E37" s="35" t="s">
        <v>156</v>
      </c>
      <c r="F37" s="35" t="s">
        <v>43</v>
      </c>
      <c r="G37" s="35" t="s">
        <v>70</v>
      </c>
      <c r="H37" s="19">
        <v>0</v>
      </c>
      <c r="I37" s="36">
        <v>456</v>
      </c>
      <c r="J37" s="39" t="s">
        <v>100</v>
      </c>
      <c r="K37" s="39" t="s">
        <v>100</v>
      </c>
      <c r="L37" s="39" t="s">
        <v>100</v>
      </c>
      <c r="M37" s="39" t="s">
        <v>100</v>
      </c>
      <c r="N37" s="39" t="s">
        <v>100</v>
      </c>
      <c r="O37" s="38">
        <f t="shared" si="0"/>
        <v>456</v>
      </c>
    </row>
    <row r="38" spans="1:15" ht="14.45" customHeight="1">
      <c r="A38" s="13">
        <v>33</v>
      </c>
      <c r="B38" s="34">
        <v>3604</v>
      </c>
      <c r="C38" s="27" t="s">
        <v>43</v>
      </c>
      <c r="D38" s="34">
        <v>200</v>
      </c>
      <c r="E38" s="35" t="s">
        <v>156</v>
      </c>
      <c r="F38" s="35" t="s">
        <v>43</v>
      </c>
      <c r="G38" s="35" t="s">
        <v>71</v>
      </c>
      <c r="H38" s="19">
        <v>0</v>
      </c>
      <c r="I38" s="19">
        <v>0</v>
      </c>
      <c r="J38" s="39" t="s">
        <v>100</v>
      </c>
      <c r="K38" s="39" t="s">
        <v>100</v>
      </c>
      <c r="L38" s="39" t="s">
        <v>100</v>
      </c>
      <c r="M38" s="39" t="s">
        <v>100</v>
      </c>
      <c r="N38" s="36">
        <v>359</v>
      </c>
      <c r="O38" s="38">
        <f t="shared" si="0"/>
        <v>359</v>
      </c>
    </row>
    <row r="39" spans="1:15" ht="14.45" customHeight="1">
      <c r="A39" s="13">
        <v>34</v>
      </c>
      <c r="B39" s="34">
        <v>3604</v>
      </c>
      <c r="C39" s="27" t="s">
        <v>43</v>
      </c>
      <c r="D39" s="34">
        <v>200</v>
      </c>
      <c r="E39" s="35" t="s">
        <v>156</v>
      </c>
      <c r="F39" s="35" t="s">
        <v>43</v>
      </c>
      <c r="G39" s="35" t="s">
        <v>72</v>
      </c>
      <c r="H39" s="19">
        <v>0</v>
      </c>
      <c r="I39" s="19">
        <v>0</v>
      </c>
      <c r="J39" s="39" t="s">
        <v>100</v>
      </c>
      <c r="K39" s="39" t="s">
        <v>100</v>
      </c>
      <c r="L39" s="36">
        <v>202</v>
      </c>
      <c r="M39" s="39" t="s">
        <v>100</v>
      </c>
      <c r="N39" s="39" t="s">
        <v>100</v>
      </c>
      <c r="O39" s="38">
        <f t="shared" si="0"/>
        <v>202</v>
      </c>
    </row>
    <row r="40" spans="1:15" ht="14.45" customHeight="1">
      <c r="A40" s="13">
        <v>35</v>
      </c>
      <c r="B40" s="34">
        <v>3604</v>
      </c>
      <c r="C40" s="27" t="s">
        <v>43</v>
      </c>
      <c r="D40" s="34">
        <v>200</v>
      </c>
      <c r="E40" s="35" t="s">
        <v>156</v>
      </c>
      <c r="F40" s="35" t="s">
        <v>43</v>
      </c>
      <c r="G40" s="35" t="s">
        <v>73</v>
      </c>
      <c r="H40" s="19">
        <v>0</v>
      </c>
      <c r="I40" s="19">
        <v>0</v>
      </c>
      <c r="J40" s="39" t="s">
        <v>100</v>
      </c>
      <c r="K40" s="39" t="s">
        <v>100</v>
      </c>
      <c r="L40" s="36"/>
      <c r="M40" s="40">
        <v>180</v>
      </c>
      <c r="N40" s="39" t="s">
        <v>100</v>
      </c>
      <c r="O40" s="38">
        <f t="shared" si="0"/>
        <v>180</v>
      </c>
    </row>
    <row r="41" spans="1:15" s="26" customFormat="1" ht="14.45" customHeight="1">
      <c r="A41" s="195" t="s">
        <v>37</v>
      </c>
      <c r="B41" s="196"/>
      <c r="C41" s="196"/>
      <c r="D41" s="196"/>
      <c r="E41" s="196"/>
      <c r="F41" s="196"/>
      <c r="G41" s="196"/>
      <c r="H41" s="178">
        <f t="shared" ref="H41:O41" si="1">SUM(H6:H40)</f>
        <v>85348</v>
      </c>
      <c r="I41" s="178">
        <f t="shared" si="1"/>
        <v>11457</v>
      </c>
      <c r="J41" s="178">
        <f t="shared" si="1"/>
        <v>5850</v>
      </c>
      <c r="K41" s="178">
        <f t="shared" si="1"/>
        <v>11496</v>
      </c>
      <c r="L41" s="178">
        <f t="shared" si="1"/>
        <v>4335</v>
      </c>
      <c r="M41" s="178">
        <f t="shared" si="1"/>
        <v>4353</v>
      </c>
      <c r="N41" s="178">
        <f t="shared" si="1"/>
        <v>7990</v>
      </c>
      <c r="O41" s="178">
        <f t="shared" si="1"/>
        <v>130829</v>
      </c>
    </row>
    <row r="42" spans="1:15" s="7" customFormat="1" ht="14.45" customHeight="1">
      <c r="A42" s="30" t="s">
        <v>52</v>
      </c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3"/>
      <c r="N42" s="33"/>
      <c r="O42" s="33"/>
    </row>
    <row r="43" spans="1:15" s="7" customFormat="1" ht="12.95" customHeight="1">
      <c r="A43" s="4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</sheetData>
  <autoFilter ref="A5:O42"/>
  <mergeCells count="3">
    <mergeCell ref="A41:G41"/>
    <mergeCell ref="A1:O1"/>
    <mergeCell ref="A3:O3"/>
  </mergeCells>
  <phoneticPr fontId="21" type="noConversion"/>
  <pageMargins left="1" right="0.8" top="0.75" bottom="1.07" header="0.5" footer="0.5"/>
  <pageSetup paperSize="9" orientation="landscape" r:id="rId1"/>
  <headerFooter alignWithMargins="0"/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Dem46</vt:lpstr>
      <vt:lpstr>summary p</vt:lpstr>
      <vt:lpstr>summarynp</vt:lpstr>
      <vt:lpstr>'Dem46'!compen</vt:lpstr>
      <vt:lpstr>'Dem46'!content</vt:lpstr>
      <vt:lpstr>'Dem46'!Print_Area</vt:lpstr>
      <vt:lpstr>'Dem46'!Print_Titles</vt:lpstr>
      <vt:lpstr>summarynp!Print_Titles</vt:lpstr>
      <vt:lpstr>'Dem46'!revise</vt:lpstr>
      <vt:lpstr>'Dem46'!summary</vt:lpstr>
      <vt:lpstr>'Dem46'!symmary</vt:lpstr>
    </vt:vector>
  </TitlesOfParts>
  <Company>.:L4zy w4r3z:.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P.DIRECTOR FCD</dc:creator>
  <cp:lastModifiedBy>siyon</cp:lastModifiedBy>
  <cp:lastPrinted>2016-03-15T12:24:44Z</cp:lastPrinted>
  <dcterms:created xsi:type="dcterms:W3CDTF">2010-05-18T22:24:30Z</dcterms:created>
  <dcterms:modified xsi:type="dcterms:W3CDTF">2016-03-28T07:47:33Z</dcterms:modified>
</cp:coreProperties>
</file>