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7400" windowHeight="12870" activeTab="0"/>
  </bookViews>
  <sheets>
    <sheet name="St.26" sheetId="1" r:id="rId1"/>
  </sheets>
  <definedNames>
    <definedName name="_xlnm.Print_Area" localSheetId="0">'St.26'!$A$1:$I$32</definedName>
  </definedNames>
  <calcPr fullCalcOnLoad="1"/>
</workbook>
</file>

<file path=xl/sharedStrings.xml><?xml version="1.0" encoding="utf-8"?>
<sst xmlns="http://schemas.openxmlformats.org/spreadsheetml/2006/main" count="41" uniqueCount="34">
  <si>
    <t>ACTUALS</t>
  </si>
  <si>
    <t>R.E.</t>
  </si>
  <si>
    <t>B.E.</t>
  </si>
  <si>
    <t>(Est.)</t>
  </si>
  <si>
    <t>2002-03</t>
  </si>
  <si>
    <t>2003-04</t>
  </si>
  <si>
    <t>2004-05</t>
  </si>
  <si>
    <t>2005-06</t>
  </si>
  <si>
    <t>2006-07</t>
  </si>
  <si>
    <t>2007-08</t>
  </si>
  <si>
    <t>2008-09</t>
  </si>
  <si>
    <t>2009-10</t>
  </si>
  <si>
    <t>I. PLAN OUTLAYS</t>
  </si>
  <si>
    <t xml:space="preserve"> 1. STATE PLAN</t>
  </si>
  <si>
    <t xml:space="preserve">   i. Revenue Account </t>
  </si>
  <si>
    <t xml:space="preserve">   ii. Capital Account</t>
  </si>
  <si>
    <t xml:space="preserve">       a. Booked in the State Budget </t>
  </si>
  <si>
    <t xml:space="preserve">       b. Outside the State Budget </t>
  </si>
  <si>
    <t xml:space="preserve"> 2. CENTRAL PLAN</t>
  </si>
  <si>
    <t xml:space="preserve"> 3. Centrally Sponsored Schemes</t>
  </si>
  <si>
    <t>II. CENTRAL ASSISTANCE  FOR PLAN</t>
  </si>
  <si>
    <t xml:space="preserve"> 1. Revenue Account </t>
  </si>
  <si>
    <t xml:space="preserve">    i. State Plan *</t>
  </si>
  <si>
    <t xml:space="preserve">    ii. Central Plan </t>
  </si>
  <si>
    <t xml:space="preserve"> 2. Capital Account</t>
  </si>
  <si>
    <t xml:space="preserve">    i. State Plan </t>
  </si>
  <si>
    <t xml:space="preserve">       a. Grants </t>
  </si>
  <si>
    <t xml:space="preserve">       b. Loans</t>
  </si>
  <si>
    <t>III. CENTRALLY SPONSORED SCHEMES</t>
  </si>
  <si>
    <t xml:space="preserve"> 1. Grants </t>
  </si>
  <si>
    <t xml:space="preserve"> 2. Loans</t>
  </si>
  <si>
    <t>IV. N.E.C</t>
  </si>
  <si>
    <t>1. Grants</t>
  </si>
  <si>
    <t>2. Loans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</si>
</sst>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&quot;Rs.&quot;\ #,##0;&quot;Rs.&quot;\ \-#,##0"/>
    <numFmt numFmtId="179" formatCode="&quot;Rs.&quot;\ #,##0;[Red]&quot;Rs.&quot;\ \-#,##0"/>
    <numFmt numFmtId="180" formatCode="&quot;Rs.&quot;\ #,##0.00;&quot;Rs.&quot;\ \-#,##0.00"/>
    <numFmt numFmtId="181" formatCode="&quot;Rs.&quot;\ #,##0.00;[Red]&quot;Rs.&quot;\ \-#,##0.00"/>
    <numFmt numFmtId="182" formatCode="_ &quot;Rs.&quot;\ * #,##0_ ;_ &quot;Rs.&quot;\ * \-#,##0_ ;_ &quot;Rs.&quot;\ * &quot;-&quot;_ ;_ @_ "/>
    <numFmt numFmtId="183" formatCode="_ * #,##0_ ;_ * \-#,##0_ ;_ * &quot;-&quot;_ ;_ @_ "/>
    <numFmt numFmtId="184" formatCode="_ &quot;Rs.&quot;\ * #,##0.00_ ;_ &quot;Rs.&quot;\ * \-#,##0.00_ ;_ &quot;Rs.&quot;\ * &quot;-&quot;??_ ;_ @_ "/>
    <numFmt numFmtId="185" formatCode="_ * #,##0.00_ ;_ * \-#,##0.00_ ;_ * &quot;-&quot;??_ ;_ @_ "/>
    <numFmt numFmtId="186" formatCode="0.000"/>
    <numFmt numFmtId="187" formatCode="0.0"/>
    <numFmt numFmtId="188" formatCode="00000"/>
    <numFmt numFmtId="189" formatCode="_(* #,##0.000_);_(* \(#,##0.000\);_(* &quot;-&quot;???_);_(@_)"/>
    <numFmt numFmtId="190" formatCode="0.00000"/>
    <numFmt numFmtId="191" formatCode="0.000000"/>
    <numFmt numFmtId="192" formatCode="0.0000"/>
  </numFmts>
  <fonts count="26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20" fillId="0" borderId="0" xfId="0" applyFont="1" applyFill="1" applyBorder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2" fillId="0" borderId="0" xfId="0" applyFont="1" applyBorder="1" applyAlignment="1">
      <alignment/>
    </xf>
    <xf numFmtId="43" fontId="21" fillId="0" borderId="0" xfId="42" applyFont="1" applyFill="1" applyBorder="1" applyAlignment="1">
      <alignment/>
    </xf>
    <xf numFmtId="43" fontId="21" fillId="0" borderId="0" xfId="0" applyNumberFormat="1" applyFont="1" applyFill="1" applyBorder="1" applyAlignment="1">
      <alignment/>
    </xf>
    <xf numFmtId="43" fontId="21" fillId="0" borderId="0" xfId="42" applyFont="1" applyBorder="1" applyAlignment="1">
      <alignment/>
    </xf>
    <xf numFmtId="43" fontId="21" fillId="0" borderId="0" xfId="0" applyNumberFormat="1" applyFont="1" applyBorder="1" applyAlignment="1">
      <alignment/>
    </xf>
    <xf numFmtId="43" fontId="22" fillId="0" borderId="0" xfId="42" applyFont="1" applyBorder="1" applyAlignment="1">
      <alignment/>
    </xf>
    <xf numFmtId="0" fontId="21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2" fontId="21" fillId="0" borderId="0" xfId="0" applyNumberFormat="1" applyFont="1" applyBorder="1" applyAlignment="1">
      <alignment/>
    </xf>
    <xf numFmtId="0" fontId="21" fillId="0" borderId="0" xfId="0" applyFont="1" applyFill="1" applyBorder="1" applyAlignment="1">
      <alignment vertical="top"/>
    </xf>
    <xf numFmtId="0" fontId="25" fillId="0" borderId="0" xfId="0" applyFont="1" applyFill="1" applyBorder="1" applyAlignment="1">
      <alignment horizontal="center"/>
    </xf>
    <xf numFmtId="0" fontId="25" fillId="0" borderId="0" xfId="0" applyFont="1" applyBorder="1" applyAlignment="1">
      <alignment/>
    </xf>
    <xf numFmtId="43" fontId="25" fillId="0" borderId="0" xfId="42" applyFont="1" applyBorder="1" applyAlignment="1">
      <alignment/>
    </xf>
    <xf numFmtId="2" fontId="25" fillId="0" borderId="0" xfId="0" applyNumberFormat="1" applyFont="1" applyBorder="1" applyAlignment="1">
      <alignment/>
    </xf>
    <xf numFmtId="43" fontId="25" fillId="0" borderId="0" xfId="0" applyNumberFormat="1" applyFont="1" applyBorder="1" applyAlignment="1">
      <alignment/>
    </xf>
    <xf numFmtId="0" fontId="25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1" fillId="20" borderId="0" xfId="0" applyFont="1" applyFill="1" applyBorder="1" applyAlignment="1">
      <alignment/>
    </xf>
    <xf numFmtId="0" fontId="22" fillId="0" borderId="10" xfId="0" applyFont="1" applyBorder="1" applyAlignment="1">
      <alignment/>
    </xf>
    <xf numFmtId="43" fontId="22" fillId="0" borderId="10" xfId="0" applyNumberFormat="1" applyFont="1" applyBorder="1" applyAlignment="1">
      <alignment/>
    </xf>
    <xf numFmtId="43" fontId="22" fillId="0" borderId="10" xfId="0" applyNumberFormat="1" applyFont="1" applyFill="1" applyBorder="1" applyAlignment="1">
      <alignment/>
    </xf>
    <xf numFmtId="43" fontId="21" fillId="0" borderId="10" xfId="42" applyFont="1" applyFill="1" applyBorder="1" applyAlignment="1">
      <alignment/>
    </xf>
    <xf numFmtId="43" fontId="21" fillId="0" borderId="10" xfId="0" applyNumberFormat="1" applyFont="1" applyFill="1" applyBorder="1" applyAlignment="1">
      <alignment/>
    </xf>
    <xf numFmtId="43" fontId="21" fillId="0" borderId="10" xfId="42" applyFont="1" applyBorder="1" applyAlignment="1">
      <alignment/>
    </xf>
    <xf numFmtId="43" fontId="21" fillId="0" borderId="10" xfId="0" applyNumberFormat="1" applyFont="1" applyBorder="1" applyAlignment="1">
      <alignment/>
    </xf>
    <xf numFmtId="43" fontId="22" fillId="0" borderId="10" xfId="42" applyFont="1" applyBorder="1" applyAlignment="1">
      <alignment/>
    </xf>
    <xf numFmtId="43" fontId="22" fillId="0" borderId="10" xfId="42" applyFont="1" applyFill="1" applyBorder="1" applyAlignment="1">
      <alignment/>
    </xf>
    <xf numFmtId="0" fontId="23" fillId="0" borderId="10" xfId="0" applyFont="1" applyFill="1" applyBorder="1" applyAlignment="1">
      <alignment/>
    </xf>
    <xf numFmtId="43" fontId="23" fillId="0" borderId="10" xfId="42" applyFont="1" applyBorder="1" applyAlignment="1">
      <alignment/>
    </xf>
    <xf numFmtId="0" fontId="21" fillId="0" borderId="10" xfId="0" applyFont="1" applyFill="1" applyBorder="1" applyAlignment="1">
      <alignment/>
    </xf>
    <xf numFmtId="0" fontId="21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 vertical="top"/>
    </xf>
    <xf numFmtId="0" fontId="22" fillId="0" borderId="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M61"/>
  <sheetViews>
    <sheetView tabSelected="1" view="pageBreakPreview" zoomScaleNormal="115" zoomScaleSheetLayoutView="100" workbookViewId="0" topLeftCell="A1">
      <selection activeCell="F26" sqref="F26"/>
    </sheetView>
  </sheetViews>
  <sheetFormatPr defaultColWidth="9.140625" defaultRowHeight="12.75"/>
  <cols>
    <col min="1" max="1" width="40.421875" style="3" customWidth="1"/>
    <col min="2" max="9" width="10.28125" style="3" customWidth="1"/>
    <col min="10" max="16384" width="9.140625" style="3" customWidth="1"/>
  </cols>
  <sheetData>
    <row r="1" spans="1:9" s="5" customFormat="1" ht="12.75">
      <c r="A1" s="38"/>
      <c r="B1" s="39" t="s">
        <v>0</v>
      </c>
      <c r="C1" s="39"/>
      <c r="D1" s="39"/>
      <c r="E1" s="39"/>
      <c r="F1" s="39"/>
      <c r="G1" s="4" t="s">
        <v>1</v>
      </c>
      <c r="H1" s="4" t="s">
        <v>2</v>
      </c>
      <c r="I1" s="4" t="s">
        <v>3</v>
      </c>
    </row>
    <row r="2" spans="1:9" s="5" customFormat="1" ht="12.75">
      <c r="A2" s="38"/>
      <c r="B2" s="4" t="s">
        <v>4</v>
      </c>
      <c r="C2" s="4" t="s">
        <v>5</v>
      </c>
      <c r="D2" s="4" t="s">
        <v>6</v>
      </c>
      <c r="E2" s="4" t="s">
        <v>7</v>
      </c>
      <c r="F2" s="4" t="s">
        <v>8</v>
      </c>
      <c r="G2" s="4" t="s">
        <v>9</v>
      </c>
      <c r="H2" s="4" t="s">
        <v>10</v>
      </c>
      <c r="I2" s="4" t="s">
        <v>11</v>
      </c>
    </row>
    <row r="3" spans="1:9" s="5" customFormat="1" ht="12.75">
      <c r="A3" s="4">
        <v>1</v>
      </c>
      <c r="B3" s="4">
        <v>2</v>
      </c>
      <c r="C3" s="4">
        <v>3</v>
      </c>
      <c r="D3" s="4">
        <v>4</v>
      </c>
      <c r="E3" s="4">
        <v>5</v>
      </c>
      <c r="F3" s="4">
        <v>6</v>
      </c>
      <c r="G3" s="4">
        <v>7</v>
      </c>
      <c r="H3" s="4">
        <v>8</v>
      </c>
      <c r="I3" s="4">
        <v>9</v>
      </c>
    </row>
    <row r="4" spans="1:9" ht="12.75">
      <c r="A4" s="26" t="s">
        <v>12</v>
      </c>
      <c r="B4" s="27">
        <f>SUM(B15+B10+B5)</f>
        <v>402.94000000000005</v>
      </c>
      <c r="C4" s="27">
        <f>SUM(C15+++++++C10+C5)</f>
        <v>420.65000000000003</v>
      </c>
      <c r="D4" s="27">
        <f>SUM(D15+++++++D10+D5)</f>
        <v>524.51</v>
      </c>
      <c r="E4" s="27">
        <f>SUM(E15+++++++E10+E5)</f>
        <v>563.62</v>
      </c>
      <c r="F4" s="27">
        <f>SUM(F15+F10+F5)</f>
        <v>624.6</v>
      </c>
      <c r="G4" s="27">
        <f>SUM(G15+G10+G5)</f>
        <v>926.3299999999999</v>
      </c>
      <c r="H4" s="27">
        <f>SUM(H15+H10+H5)</f>
        <v>1223.55</v>
      </c>
      <c r="I4" s="27">
        <f>SUM(I15+I10+I5)</f>
        <v>1362.6</v>
      </c>
    </row>
    <row r="5" spans="1:9" ht="12.75">
      <c r="A5" s="26" t="s">
        <v>13</v>
      </c>
      <c r="B5" s="28">
        <f aca="true" t="shared" si="0" ref="B5:I5">SUM(B6:B7)</f>
        <v>344.47</v>
      </c>
      <c r="C5" s="28">
        <f t="shared" si="0"/>
        <v>367.45000000000005</v>
      </c>
      <c r="D5" s="28">
        <f t="shared" si="0"/>
        <v>432.19</v>
      </c>
      <c r="E5" s="28">
        <f t="shared" si="0"/>
        <v>431.51</v>
      </c>
      <c r="F5" s="28">
        <f t="shared" si="0"/>
        <v>432.39</v>
      </c>
      <c r="G5" s="28">
        <f t="shared" si="0"/>
        <v>713.88</v>
      </c>
      <c r="H5" s="28">
        <f t="shared" si="0"/>
        <v>852</v>
      </c>
      <c r="I5" s="28">
        <f t="shared" si="0"/>
        <v>954.24</v>
      </c>
    </row>
    <row r="6" spans="1:9" ht="12.75">
      <c r="A6" s="5" t="s">
        <v>14</v>
      </c>
      <c r="B6" s="29">
        <v>197.47</v>
      </c>
      <c r="C6" s="29">
        <v>211.93</v>
      </c>
      <c r="D6" s="29">
        <v>205.81</v>
      </c>
      <c r="E6" s="29">
        <v>249.98</v>
      </c>
      <c r="F6" s="29">
        <v>266.24</v>
      </c>
      <c r="G6" s="29">
        <v>324.46</v>
      </c>
      <c r="H6" s="29">
        <v>434.73</v>
      </c>
      <c r="I6" s="30">
        <v>486.9</v>
      </c>
    </row>
    <row r="7" spans="1:9" ht="12.75">
      <c r="A7" s="5" t="s">
        <v>15</v>
      </c>
      <c r="B7" s="29">
        <v>147</v>
      </c>
      <c r="C7" s="29">
        <v>155.52</v>
      </c>
      <c r="D7" s="29">
        <v>226.38</v>
      </c>
      <c r="E7" s="29">
        <v>181.53</v>
      </c>
      <c r="F7" s="29">
        <v>166.15</v>
      </c>
      <c r="G7" s="29">
        <f>376.68+12.74</f>
        <v>389.42</v>
      </c>
      <c r="H7" s="29">
        <v>417.27</v>
      </c>
      <c r="I7" s="30">
        <v>467.34</v>
      </c>
    </row>
    <row r="8" spans="1:11" ht="12.75">
      <c r="A8" s="5" t="s">
        <v>16</v>
      </c>
      <c r="B8" s="31">
        <v>188.54</v>
      </c>
      <c r="C8" s="31">
        <v>187.58</v>
      </c>
      <c r="D8" s="31">
        <v>291.21</v>
      </c>
      <c r="E8" s="31">
        <v>256.55</v>
      </c>
      <c r="F8" s="31">
        <v>198.17</v>
      </c>
      <c r="G8" s="29">
        <v>552.07</v>
      </c>
      <c r="H8" s="29">
        <v>565.12</v>
      </c>
      <c r="I8" s="32">
        <f>H8*1.12</f>
        <v>632.9344000000001</v>
      </c>
      <c r="K8" s="8"/>
    </row>
    <row r="9" spans="1:9" ht="12.75">
      <c r="A9" s="5" t="s">
        <v>17</v>
      </c>
      <c r="B9" s="29">
        <v>0</v>
      </c>
      <c r="C9" s="29">
        <v>0</v>
      </c>
      <c r="D9" s="29">
        <v>0</v>
      </c>
      <c r="E9" s="29">
        <v>0</v>
      </c>
      <c r="F9" s="29">
        <v>0</v>
      </c>
      <c r="G9" s="31"/>
      <c r="H9" s="31"/>
      <c r="I9" s="5"/>
    </row>
    <row r="10" spans="1:9" ht="12.75">
      <c r="A10" s="26" t="s">
        <v>18</v>
      </c>
      <c r="B10" s="33">
        <f aca="true" t="shared" si="1" ref="B10:I10">SUM(B11:B12)</f>
        <v>2.45</v>
      </c>
      <c r="C10" s="33">
        <f t="shared" si="1"/>
        <v>1.99</v>
      </c>
      <c r="D10" s="33">
        <f t="shared" si="1"/>
        <v>2.8</v>
      </c>
      <c r="E10" s="33">
        <f t="shared" si="1"/>
        <v>2.79</v>
      </c>
      <c r="F10" s="33">
        <f t="shared" si="1"/>
        <v>1</v>
      </c>
      <c r="G10" s="33">
        <f t="shared" si="1"/>
        <v>2.53</v>
      </c>
      <c r="H10" s="33">
        <f t="shared" si="1"/>
        <v>3</v>
      </c>
      <c r="I10" s="33">
        <f t="shared" si="1"/>
        <v>3.36</v>
      </c>
    </row>
    <row r="11" spans="1:13" ht="12.75">
      <c r="A11" s="5" t="s">
        <v>14</v>
      </c>
      <c r="B11" s="29">
        <v>2.45</v>
      </c>
      <c r="C11" s="29">
        <v>1.99</v>
      </c>
      <c r="D11" s="29">
        <v>2.8</v>
      </c>
      <c r="E11" s="29">
        <v>2.79</v>
      </c>
      <c r="F11" s="29">
        <v>1</v>
      </c>
      <c r="G11" s="31">
        <v>2.53</v>
      </c>
      <c r="H11" s="31">
        <v>3</v>
      </c>
      <c r="I11" s="32">
        <v>3.36</v>
      </c>
      <c r="K11" s="10"/>
      <c r="L11" s="10"/>
      <c r="M11" s="10"/>
    </row>
    <row r="12" spans="1:9" ht="12.75">
      <c r="A12" s="5" t="s">
        <v>15</v>
      </c>
      <c r="B12" s="29">
        <v>0</v>
      </c>
      <c r="C12" s="29">
        <v>0</v>
      </c>
      <c r="D12" s="29">
        <v>0</v>
      </c>
      <c r="E12" s="29">
        <v>0</v>
      </c>
      <c r="F12" s="29">
        <v>0</v>
      </c>
      <c r="G12" s="31"/>
      <c r="H12" s="31"/>
      <c r="I12" s="5"/>
    </row>
    <row r="13" spans="1:9" ht="12.75">
      <c r="A13" s="5" t="s">
        <v>16</v>
      </c>
      <c r="B13" s="29">
        <v>0</v>
      </c>
      <c r="C13" s="29">
        <v>0</v>
      </c>
      <c r="D13" s="29">
        <v>0</v>
      </c>
      <c r="E13" s="29">
        <v>0</v>
      </c>
      <c r="F13" s="29">
        <v>0</v>
      </c>
      <c r="G13" s="31">
        <v>0</v>
      </c>
      <c r="H13" s="31">
        <v>0</v>
      </c>
      <c r="I13" s="31">
        <v>0</v>
      </c>
    </row>
    <row r="14" spans="1:9" ht="12.75">
      <c r="A14" s="5" t="s">
        <v>17</v>
      </c>
      <c r="B14" s="31">
        <v>0</v>
      </c>
      <c r="C14" s="31">
        <v>0</v>
      </c>
      <c r="D14" s="31">
        <v>0</v>
      </c>
      <c r="E14" s="29">
        <v>0</v>
      </c>
      <c r="F14" s="29">
        <v>0</v>
      </c>
      <c r="G14" s="31">
        <v>0</v>
      </c>
      <c r="H14" s="31">
        <v>0</v>
      </c>
      <c r="I14" s="31">
        <v>0</v>
      </c>
    </row>
    <row r="15" spans="1:9" ht="12.75">
      <c r="A15" s="26" t="s">
        <v>19</v>
      </c>
      <c r="B15" s="33">
        <v>56.02</v>
      </c>
      <c r="C15" s="33">
        <v>51.21</v>
      </c>
      <c r="D15" s="33">
        <v>89.52</v>
      </c>
      <c r="E15" s="33">
        <v>129.32</v>
      </c>
      <c r="F15" s="33">
        <v>191.21</v>
      </c>
      <c r="G15" s="33">
        <v>209.92</v>
      </c>
      <c r="H15" s="33">
        <v>368.55</v>
      </c>
      <c r="I15" s="33">
        <v>405</v>
      </c>
    </row>
    <row r="16" spans="1:9" ht="12.75">
      <c r="A16" s="26" t="s">
        <v>20</v>
      </c>
      <c r="B16" s="33">
        <f aca="true" t="shared" si="2" ref="B16:I16">B17+B20</f>
        <v>306.19</v>
      </c>
      <c r="C16" s="33">
        <f t="shared" si="2"/>
        <v>371.95</v>
      </c>
      <c r="D16" s="33">
        <f t="shared" si="2"/>
        <v>409.29</v>
      </c>
      <c r="E16" s="33">
        <f t="shared" si="2"/>
        <v>326.9</v>
      </c>
      <c r="F16" s="33">
        <f t="shared" si="2"/>
        <v>378.61</v>
      </c>
      <c r="G16" s="33">
        <f t="shared" si="2"/>
        <v>511.34000000000003</v>
      </c>
      <c r="H16" s="33">
        <f t="shared" si="2"/>
        <v>528.01</v>
      </c>
      <c r="I16" s="33">
        <f t="shared" si="2"/>
        <v>591.37</v>
      </c>
    </row>
    <row r="17" spans="1:9" ht="12.75">
      <c r="A17" s="5" t="s">
        <v>21</v>
      </c>
      <c r="B17" s="31">
        <f aca="true" t="shared" si="3" ref="B17:H17">B18+B19</f>
        <v>276.11</v>
      </c>
      <c r="C17" s="31">
        <f t="shared" si="3"/>
        <v>335.46</v>
      </c>
      <c r="D17" s="31">
        <f t="shared" si="3"/>
        <v>370.04</v>
      </c>
      <c r="E17" s="31">
        <f t="shared" si="3"/>
        <v>324.71999999999997</v>
      </c>
      <c r="F17" s="31">
        <f t="shared" si="3"/>
        <v>377.82</v>
      </c>
      <c r="G17" s="31">
        <f t="shared" si="3"/>
        <v>507.48</v>
      </c>
      <c r="H17" s="31">
        <f t="shared" si="3"/>
        <v>528.01</v>
      </c>
      <c r="I17" s="32">
        <v>591.37</v>
      </c>
    </row>
    <row r="18" spans="1:13" ht="12.75">
      <c r="A18" s="26" t="s">
        <v>22</v>
      </c>
      <c r="B18" s="29">
        <v>273.72</v>
      </c>
      <c r="C18" s="29">
        <v>333.43</v>
      </c>
      <c r="D18" s="29">
        <v>368.55</v>
      </c>
      <c r="E18" s="29">
        <v>322.01</v>
      </c>
      <c r="F18" s="29">
        <v>375.25</v>
      </c>
      <c r="G18" s="29">
        <v>505.62</v>
      </c>
      <c r="H18" s="29">
        <v>525.01</v>
      </c>
      <c r="I18" s="32">
        <v>588.01</v>
      </c>
      <c r="K18" s="8"/>
      <c r="L18" s="8"/>
      <c r="M18" s="8"/>
    </row>
    <row r="19" spans="1:13" ht="12.75">
      <c r="A19" s="5" t="s">
        <v>23</v>
      </c>
      <c r="B19" s="29">
        <v>2.39</v>
      </c>
      <c r="C19" s="34">
        <v>2.03</v>
      </c>
      <c r="D19" s="29">
        <v>1.49</v>
      </c>
      <c r="E19" s="29">
        <v>2.71</v>
      </c>
      <c r="F19" s="29">
        <v>2.57</v>
      </c>
      <c r="G19" s="29">
        <v>1.86</v>
      </c>
      <c r="H19" s="29">
        <v>3</v>
      </c>
      <c r="I19" s="32">
        <v>3.36</v>
      </c>
      <c r="K19" s="8"/>
      <c r="L19" s="8"/>
      <c r="M19" s="8"/>
    </row>
    <row r="20" spans="1:9" ht="12.75">
      <c r="A20" s="5" t="s">
        <v>24</v>
      </c>
      <c r="B20" s="29">
        <f aca="true" t="shared" si="4" ref="B20:I20">B21</f>
        <v>30.08</v>
      </c>
      <c r="C20" s="31">
        <f t="shared" si="4"/>
        <v>36.49</v>
      </c>
      <c r="D20" s="29">
        <f t="shared" si="4"/>
        <v>39.25</v>
      </c>
      <c r="E20" s="29">
        <f t="shared" si="4"/>
        <v>2.18</v>
      </c>
      <c r="F20" s="29">
        <f t="shared" si="4"/>
        <v>0.79</v>
      </c>
      <c r="G20" s="29">
        <f t="shared" si="4"/>
        <v>3.86</v>
      </c>
      <c r="H20" s="29">
        <f t="shared" si="4"/>
        <v>0</v>
      </c>
      <c r="I20" s="29">
        <f t="shared" si="4"/>
        <v>0</v>
      </c>
    </row>
    <row r="21" spans="1:9" ht="12.75">
      <c r="A21" s="5" t="s">
        <v>25</v>
      </c>
      <c r="B21" s="29">
        <f aca="true" t="shared" si="5" ref="B21:I21">B23+B22</f>
        <v>30.08</v>
      </c>
      <c r="C21" s="31">
        <f t="shared" si="5"/>
        <v>36.49</v>
      </c>
      <c r="D21" s="31">
        <f t="shared" si="5"/>
        <v>39.25</v>
      </c>
      <c r="E21" s="31">
        <f t="shared" si="5"/>
        <v>2.18</v>
      </c>
      <c r="F21" s="31">
        <f t="shared" si="5"/>
        <v>0.79</v>
      </c>
      <c r="G21" s="31">
        <f t="shared" si="5"/>
        <v>3.86</v>
      </c>
      <c r="H21" s="31">
        <f t="shared" si="5"/>
        <v>0</v>
      </c>
      <c r="I21" s="31">
        <f t="shared" si="5"/>
        <v>0</v>
      </c>
    </row>
    <row r="22" spans="1:9" ht="12.75">
      <c r="A22" s="5" t="s">
        <v>26</v>
      </c>
      <c r="B22" s="34">
        <v>0</v>
      </c>
      <c r="C22" s="34">
        <v>0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</row>
    <row r="23" spans="1:9" ht="12.75">
      <c r="A23" s="5" t="s">
        <v>27</v>
      </c>
      <c r="B23" s="29">
        <v>30.08</v>
      </c>
      <c r="C23" s="29">
        <v>36.49</v>
      </c>
      <c r="D23" s="29">
        <v>39.25</v>
      </c>
      <c r="E23" s="29">
        <v>2.18</v>
      </c>
      <c r="F23" s="29">
        <v>0.79</v>
      </c>
      <c r="G23" s="29">
        <v>3.86</v>
      </c>
      <c r="H23" s="29">
        <v>0</v>
      </c>
      <c r="I23" s="29">
        <v>0</v>
      </c>
    </row>
    <row r="24" spans="1:9" ht="12.75">
      <c r="A24" s="5" t="s">
        <v>23</v>
      </c>
      <c r="B24" s="29">
        <v>0</v>
      </c>
      <c r="C24" s="34">
        <v>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</row>
    <row r="25" spans="1:9" ht="12.75">
      <c r="A25" s="5" t="s">
        <v>26</v>
      </c>
      <c r="B25" s="29">
        <v>0</v>
      </c>
      <c r="C25" s="31">
        <v>0</v>
      </c>
      <c r="D25" s="29">
        <v>0</v>
      </c>
      <c r="E25" s="29">
        <v>0</v>
      </c>
      <c r="F25" s="29">
        <v>0</v>
      </c>
      <c r="G25" s="29">
        <v>0</v>
      </c>
      <c r="H25" s="29">
        <v>0</v>
      </c>
      <c r="I25" s="29">
        <v>0</v>
      </c>
    </row>
    <row r="26" spans="1:9" ht="12.75">
      <c r="A26" s="5" t="s">
        <v>27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</row>
    <row r="27" spans="1:9" ht="12.75">
      <c r="A27" s="26" t="s">
        <v>28</v>
      </c>
      <c r="B27" s="33">
        <f aca="true" t="shared" si="6" ref="B27:I27">SUM(B28:B29)</f>
        <v>57.11</v>
      </c>
      <c r="C27" s="33">
        <f t="shared" si="6"/>
        <v>54.34</v>
      </c>
      <c r="D27" s="33">
        <f t="shared" si="6"/>
        <v>60.51</v>
      </c>
      <c r="E27" s="33">
        <f t="shared" si="6"/>
        <v>99.05</v>
      </c>
      <c r="F27" s="33">
        <f t="shared" si="6"/>
        <v>105.97</v>
      </c>
      <c r="G27" s="33">
        <f t="shared" si="6"/>
        <v>302.27000000000004</v>
      </c>
      <c r="H27" s="33">
        <f t="shared" si="6"/>
        <v>372.81</v>
      </c>
      <c r="I27" s="33">
        <f t="shared" si="6"/>
        <v>410.09</v>
      </c>
    </row>
    <row r="28" spans="1:9" ht="12.75">
      <c r="A28" s="5" t="s">
        <v>29</v>
      </c>
      <c r="B28" s="29">
        <v>56.38</v>
      </c>
      <c r="C28" s="29">
        <v>52.46</v>
      </c>
      <c r="D28" s="29">
        <v>58.79</v>
      </c>
      <c r="E28" s="29">
        <v>96.21</v>
      </c>
      <c r="F28" s="29">
        <v>101.95</v>
      </c>
      <c r="G28" s="29">
        <v>297.47</v>
      </c>
      <c r="H28" s="29">
        <v>368.01</v>
      </c>
      <c r="I28" s="32">
        <v>404.81</v>
      </c>
    </row>
    <row r="29" spans="1:9" ht="12.75">
      <c r="A29" s="5" t="s">
        <v>30</v>
      </c>
      <c r="B29" s="29">
        <v>0.73</v>
      </c>
      <c r="C29" s="29">
        <v>1.88</v>
      </c>
      <c r="D29" s="29">
        <v>1.72</v>
      </c>
      <c r="E29" s="29">
        <v>2.84</v>
      </c>
      <c r="F29" s="29">
        <v>4.02</v>
      </c>
      <c r="G29" s="29">
        <v>4.8</v>
      </c>
      <c r="H29" s="29">
        <v>4.8</v>
      </c>
      <c r="I29" s="32">
        <v>5.28</v>
      </c>
    </row>
    <row r="30" spans="1:9" ht="14.25">
      <c r="A30" s="35" t="s">
        <v>31</v>
      </c>
      <c r="B30" s="36">
        <f aca="true" t="shared" si="7" ref="B30:I30">SUM(B31:B32)</f>
        <v>0</v>
      </c>
      <c r="C30" s="36">
        <f t="shared" si="7"/>
        <v>8.93</v>
      </c>
      <c r="D30" s="36">
        <f t="shared" si="7"/>
        <v>25.919999999999998</v>
      </c>
      <c r="E30" s="36">
        <f t="shared" si="7"/>
        <v>21.189999999999998</v>
      </c>
      <c r="F30" s="36">
        <f t="shared" si="7"/>
        <v>23.29</v>
      </c>
      <c r="G30" s="36">
        <f t="shared" si="7"/>
        <v>81.25</v>
      </c>
      <c r="H30" s="36">
        <f t="shared" si="7"/>
        <v>70.68</v>
      </c>
      <c r="I30" s="36">
        <f t="shared" si="7"/>
        <v>79.16</v>
      </c>
    </row>
    <row r="31" spans="1:9" ht="12.75">
      <c r="A31" s="37" t="s">
        <v>32</v>
      </c>
      <c r="B31" s="31">
        <v>0</v>
      </c>
      <c r="C31" s="31">
        <v>8.06</v>
      </c>
      <c r="D31" s="31">
        <v>23.58</v>
      </c>
      <c r="E31" s="29">
        <v>20.9</v>
      </c>
      <c r="F31" s="29">
        <v>23.29</v>
      </c>
      <c r="G31" s="29">
        <v>81.25</v>
      </c>
      <c r="H31" s="29">
        <v>70.68</v>
      </c>
      <c r="I31" s="32">
        <v>79.16</v>
      </c>
    </row>
    <row r="32" spans="1:9" ht="12.75">
      <c r="A32" s="37" t="s">
        <v>33</v>
      </c>
      <c r="B32" s="29">
        <v>0</v>
      </c>
      <c r="C32" s="29">
        <v>0.87</v>
      </c>
      <c r="D32" s="29">
        <v>2.34</v>
      </c>
      <c r="E32" s="29">
        <v>0.29</v>
      </c>
      <c r="F32" s="29">
        <v>0</v>
      </c>
      <c r="G32" s="29">
        <v>0</v>
      </c>
      <c r="H32" s="29">
        <v>0</v>
      </c>
      <c r="I32" s="31">
        <v>0</v>
      </c>
    </row>
    <row r="33" spans="1:8" ht="12.75">
      <c r="A33" s="13"/>
      <c r="B33" s="11"/>
      <c r="C33" s="6"/>
      <c r="D33" s="6"/>
      <c r="E33" s="6"/>
      <c r="F33" s="6"/>
      <c r="G33" s="6"/>
      <c r="H33" s="6"/>
    </row>
    <row r="34" spans="1:8" ht="12.75">
      <c r="A34" s="12"/>
      <c r="B34" s="9"/>
      <c r="G34" s="12"/>
      <c r="H34" s="12"/>
    </row>
    <row r="35" spans="1:8" ht="12.75">
      <c r="A35" s="12"/>
      <c r="B35" s="7"/>
      <c r="C35" s="12"/>
      <c r="D35" s="12"/>
      <c r="E35" s="9"/>
      <c r="F35" s="7"/>
      <c r="G35" s="9"/>
      <c r="H35" s="7"/>
    </row>
    <row r="37" ht="18.75">
      <c r="A37" s="1"/>
    </row>
    <row r="38" ht="12.75">
      <c r="A38" s="13"/>
    </row>
    <row r="39" spans="1:8" ht="12.75">
      <c r="A39" s="40"/>
      <c r="B39" s="41"/>
      <c r="C39" s="41"/>
      <c r="D39" s="41"/>
      <c r="E39" s="41"/>
      <c r="F39" s="41"/>
      <c r="G39" s="2"/>
      <c r="H39" s="2"/>
    </row>
    <row r="40" spans="1:8" ht="12.75">
      <c r="A40" s="40"/>
      <c r="B40" s="2"/>
      <c r="C40" s="2"/>
      <c r="D40" s="2"/>
      <c r="E40" s="2"/>
      <c r="F40" s="2"/>
      <c r="G40" s="2"/>
      <c r="H40" s="2"/>
    </row>
    <row r="41" spans="1:8" ht="13.5">
      <c r="A41" s="14"/>
      <c r="B41" s="14"/>
      <c r="C41" s="14"/>
      <c r="D41" s="14"/>
      <c r="E41" s="14"/>
      <c r="F41" s="14"/>
      <c r="G41" s="14"/>
      <c r="H41" s="15"/>
    </row>
    <row r="44" spans="4:7" ht="12.75">
      <c r="D44" s="9"/>
      <c r="E44" s="9"/>
      <c r="G44" s="9"/>
    </row>
    <row r="46" spans="4:7" ht="12.75">
      <c r="D46" s="9"/>
      <c r="E46" s="9"/>
      <c r="F46" s="9"/>
      <c r="G46" s="9"/>
    </row>
    <row r="49" spans="1:8" ht="12.75">
      <c r="A49" s="12"/>
      <c r="B49" s="9"/>
      <c r="C49" s="9"/>
      <c r="D49" s="9"/>
      <c r="E49" s="16"/>
      <c r="F49" s="16"/>
      <c r="G49" s="16"/>
      <c r="H49" s="16"/>
    </row>
    <row r="52" ht="12.75">
      <c r="A52" s="12"/>
    </row>
    <row r="53" spans="1:6" ht="12.75">
      <c r="A53" s="12"/>
      <c r="B53" s="9"/>
      <c r="C53" s="9"/>
      <c r="D53" s="9"/>
      <c r="E53" s="9"/>
      <c r="F53" s="7"/>
    </row>
    <row r="54" spans="1:6" ht="12.75">
      <c r="A54" s="12"/>
      <c r="B54" s="9"/>
      <c r="C54" s="9"/>
      <c r="D54" s="9"/>
      <c r="E54" s="9"/>
      <c r="F54" s="7"/>
    </row>
    <row r="55" spans="1:6" ht="12.75">
      <c r="A55" s="17"/>
      <c r="B55" s="9"/>
      <c r="C55" s="9"/>
      <c r="D55" s="9"/>
      <c r="E55" s="9"/>
      <c r="F55" s="7"/>
    </row>
    <row r="56" spans="1:8" ht="12.75">
      <c r="A56" s="17"/>
      <c r="B56" s="9"/>
      <c r="C56" s="9"/>
      <c r="D56" s="9"/>
      <c r="E56" s="9"/>
      <c r="F56" s="7"/>
      <c r="G56" s="16"/>
      <c r="H56" s="16"/>
    </row>
    <row r="57" spans="1:8" ht="15.75">
      <c r="A57" s="18"/>
      <c r="B57" s="19"/>
      <c r="C57" s="19"/>
      <c r="D57" s="20"/>
      <c r="E57" s="21"/>
      <c r="F57" s="19"/>
      <c r="G57" s="22"/>
      <c r="H57" s="22"/>
    </row>
    <row r="59" spans="1:7" ht="15.75">
      <c r="A59" s="23"/>
      <c r="B59" s="24"/>
      <c r="C59" s="24"/>
      <c r="D59" s="24"/>
      <c r="E59" s="24"/>
      <c r="F59" s="24"/>
      <c r="G59" s="24"/>
    </row>
    <row r="61" ht="12.75">
      <c r="I61" s="25"/>
    </row>
  </sheetData>
  <sheetProtection/>
  <mergeCells count="4">
    <mergeCell ref="A1:A2"/>
    <mergeCell ref="B1:F1"/>
    <mergeCell ref="A39:A40"/>
    <mergeCell ref="B39:F39"/>
  </mergeCells>
  <printOptions horizontalCentered="1"/>
  <pageMargins left="1.25" right="0.5" top="1" bottom="1" header="0.5" footer="0.75"/>
  <pageSetup firstPageNumber="189" useFirstPageNumber="1" horizontalDpi="600" verticalDpi="600" orientation="landscape" pageOrder="overThenDown" paperSize="9" r:id="rId1"/>
  <headerFooter alignWithMargins="0">
    <oddHeader>&amp;L&amp;"Times New Roman,Bold"&amp;12                 Name of State: Sikkim&amp;C&amp;"Times New Roman,Bold"&amp;12Plan Outlay and Central Assistance&amp;R&amp;"Times New Roman,Bold"&amp;12Statement No 26
Rs. in Crore</oddHeader>
    <oddFooter>&amp;C&amp;"Times New Roman,Regular"&amp;11&amp;P</oddFooter>
  </headerFooter>
  <rowBreaks count="1" manualBreakCount="1">
    <brk id="3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ADDITIONAL DIRECTOR</dc:creator>
  <cp:keywords/>
  <dc:description/>
  <cp:lastModifiedBy>DAVID</cp:lastModifiedBy>
  <cp:lastPrinted>2008-07-10T01:02:48Z</cp:lastPrinted>
  <dcterms:created xsi:type="dcterms:W3CDTF">2008-06-24T23:06:04Z</dcterms:created>
  <dcterms:modified xsi:type="dcterms:W3CDTF">2008-07-10T01:02:51Z</dcterms:modified>
  <cp:category/>
  <cp:version/>
  <cp:contentType/>
  <cp:contentStatus/>
</cp:coreProperties>
</file>