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0"/>
  </bookViews>
  <sheets>
    <sheet name="St.27(a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<sst xmlns="http://schemas.openxmlformats.org/spreadsheetml/2006/main" count="44" uniqueCount="44">
  <si>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ACTUALS</t>
  </si>
  <si>
    <t>R.E.</t>
  </si>
  <si>
    <t>B.E.</t>
  </si>
  <si>
    <t>(Est.)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</si>
  <si>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</si>
  <si>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</si>
  <si>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</si>
  <si>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</si>
  <si>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</si>
  <si>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</si>
  <si>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</si>
  <si>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</si>
  <si>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 xml:space="preserve">I. REVENUE RECEIPTS         </t>
  </si>
  <si>
    <t xml:space="preserve"> 1. Share of Central Taxes </t>
  </si>
  <si>
    <t xml:space="preserve"> 2. State  Taxes </t>
  </si>
  <si>
    <t xml:space="preserve"> 3. Non-Tax Revenues </t>
  </si>
  <si>
    <t xml:space="preserve"> 4. Transfer from Funds </t>
  </si>
  <si>
    <t xml:space="preserve"> 5. Grants from Centre</t>
  </si>
  <si>
    <t xml:space="preserve">   i. Statutory grants (Art. 275)</t>
  </si>
  <si>
    <t xml:space="preserve">     a. Revenue gap grant </t>
  </si>
  <si>
    <t xml:space="preserve">     b. Upgradation Grant for Revenue Expenditure</t>
  </si>
  <si>
    <t xml:space="preserve">     c. Net interest liability grant</t>
  </si>
  <si>
    <t xml:space="preserve">     d. Committed liability grant </t>
  </si>
  <si>
    <t xml:space="preserve">     e. Calamity Relief Fund</t>
  </si>
  <si>
    <t xml:space="preserve">     f. Special Problem Grants </t>
  </si>
  <si>
    <t xml:space="preserve">     g. Rural Local Bodies</t>
  </si>
  <si>
    <t xml:space="preserve">     h. Urban Local Bodies</t>
  </si>
  <si>
    <t xml:space="preserve">   ii. Central &amp; Centrally  Sponsored Schemes</t>
  </si>
  <si>
    <t xml:space="preserve">   iii. Grant for Natural Calamities (other than CRF incl. in (a) above)</t>
  </si>
  <si>
    <t xml:space="preserve">   iv. Others</t>
  </si>
  <si>
    <t>II. REVENUE EXPENDITURE</t>
  </si>
  <si>
    <t xml:space="preserve"> 1. Non-Plan Non-Developmental</t>
  </si>
  <si>
    <t xml:space="preserve">   i. Interest payments</t>
  </si>
  <si>
    <t xml:space="preserve">   ii. Others</t>
  </si>
  <si>
    <t xml:space="preserve"> 2.  Non-Plan Developmental</t>
  </si>
  <si>
    <t xml:space="preserve">   i. Without taking into account Tenth Plan Maintenance </t>
  </si>
  <si>
    <t xml:space="preserve">   ii. Tenth Plan Maintenance</t>
  </si>
  <si>
    <t xml:space="preserve"> 3. Transfer to Funds </t>
  </si>
  <si>
    <t xml:space="preserve"> 4. Expdr. on upgradation Admn. on Revenue Account</t>
  </si>
  <si>
    <t xml:space="preserve"> 5. Central &amp; Centrally Sponsored Schemes</t>
  </si>
  <si>
    <t>6. Pay revision including pension</t>
  </si>
  <si>
    <t>7. Wages revision</t>
  </si>
  <si>
    <t>8. liablilities due to PRI devolution</t>
  </si>
  <si>
    <t>BALANCE FROM CURRENT REVENUES FOR STATE PLAN  (I-II) :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</si>
</sst>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00"/>
    <numFmt numFmtId="187" formatCode="0.0"/>
    <numFmt numFmtId="188" formatCode="00000"/>
    <numFmt numFmtId="189" formatCode="_(* #,##0.000_);_(* \(#,##0.000\);_(* &quot;-&quot;???_);_(@_)"/>
    <numFmt numFmtId="190" formatCode="0.00000"/>
    <numFmt numFmtId="191" formatCode="0.000000"/>
    <numFmt numFmtId="192" formatCode="0.0000"/>
    <numFmt numFmtId="193" formatCode="_(* #,##0.000_);_(* \(#,##0.000\);_(* &quot;-&quot;??_);_(@_)"/>
    <numFmt numFmtId="194" formatCode="_(* #,##0.0000_);_(* \(#,##0.0000\);_(* &quot;-&quot;??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vertical="top" wrapText="1"/>
    </xf>
    <xf numFmtId="43" fontId="22" fillId="0" borderId="10" xfId="42" applyFont="1" applyBorder="1" applyAlignment="1">
      <alignment/>
    </xf>
    <xf numFmtId="43" fontId="20" fillId="0" borderId="10" xfId="42" applyFont="1" applyBorder="1" applyAlignment="1">
      <alignment/>
    </xf>
    <xf numFmtId="43" fontId="20" fillId="0" borderId="10" xfId="42" applyFont="1" applyFill="1" applyBorder="1" applyAlignment="1">
      <alignment/>
    </xf>
    <xf numFmtId="0" fontId="20" fillId="0" borderId="10" xfId="0" applyFont="1" applyFill="1" applyBorder="1" applyAlignment="1">
      <alignment/>
    </xf>
    <xf numFmtId="43" fontId="20" fillId="0" borderId="10" xfId="42" applyFont="1" applyBorder="1" applyAlignment="1">
      <alignment horizontal="right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/>
    </xf>
    <xf numFmtId="0" fontId="20" fillId="0" borderId="10" xfId="0" applyFont="1" applyFill="1" applyBorder="1" applyAlignment="1">
      <alignment vertical="top" wrapText="1"/>
    </xf>
    <xf numFmtId="43" fontId="20" fillId="0" borderId="10" xfId="42" applyNumberFormat="1" applyFont="1" applyBorder="1" applyAlignment="1">
      <alignment/>
    </xf>
    <xf numFmtId="43" fontId="20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36"/>
  <sheetViews>
    <sheetView tabSelected="1" view="pageBreakPreview" zoomScaleNormal="115" zoomScaleSheetLayoutView="100" workbookViewId="0" topLeftCell="A1">
      <selection activeCell="C10" sqref="C10"/>
    </sheetView>
  </sheetViews>
  <sheetFormatPr defaultColWidth="9.140625" defaultRowHeight="12.75"/>
  <cols>
    <col min="1" max="1" width="44.7109375" style="3" customWidth="1"/>
    <col min="2" max="9" width="9.7109375" style="3" customWidth="1"/>
    <col min="10" max="16384" width="9.140625" style="3" customWidth="1"/>
  </cols>
  <sheetData>
    <row r="1" spans="1:9" s="2" customFormat="1" ht="12.75">
      <c r="A1" s="19">
        <v>1</v>
      </c>
      <c r="B1" s="20" t="s">
        <v>0</v>
      </c>
      <c r="C1" s="20"/>
      <c r="D1" s="20"/>
      <c r="E1" s="20"/>
      <c r="F1" s="20"/>
      <c r="G1" s="1" t="s">
        <v>1</v>
      </c>
      <c r="H1" s="1" t="s">
        <v>2</v>
      </c>
      <c r="I1" s="1" t="s">
        <v>3</v>
      </c>
    </row>
    <row r="2" spans="1:9" s="2" customFormat="1" ht="12.75">
      <c r="A2" s="19"/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</row>
    <row r="3" spans="1:9" s="2" customFormat="1" ht="12" customHeight="1">
      <c r="A3" s="19"/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</row>
    <row r="4" spans="1:9" ht="12" customHeight="1">
      <c r="A4" s="6" t="s">
        <v>12</v>
      </c>
      <c r="B4" s="7">
        <f aca="true" t="shared" si="0" ref="B4:I4">B5+B6+B7+B9</f>
        <v>538.19</v>
      </c>
      <c r="C4" s="8">
        <f t="shared" si="0"/>
        <v>465.08</v>
      </c>
      <c r="D4" s="8">
        <f t="shared" si="0"/>
        <v>490.65999999999997</v>
      </c>
      <c r="E4" s="8">
        <f t="shared" si="0"/>
        <v>600.87</v>
      </c>
      <c r="F4" s="8">
        <f t="shared" si="0"/>
        <v>631.21</v>
      </c>
      <c r="G4" s="8">
        <f t="shared" si="0"/>
        <v>674.8599999999999</v>
      </c>
      <c r="H4" s="8">
        <f t="shared" si="0"/>
        <v>726.36</v>
      </c>
      <c r="I4" s="8">
        <f t="shared" si="0"/>
        <v>733.47</v>
      </c>
    </row>
    <row r="5" spans="1:9" ht="12" customHeight="1">
      <c r="A5" s="2" t="s">
        <v>13</v>
      </c>
      <c r="B5" s="8">
        <v>77.2</v>
      </c>
      <c r="C5" s="8">
        <v>112.33</v>
      </c>
      <c r="D5" s="8">
        <v>107.35</v>
      </c>
      <c r="E5" s="9">
        <v>182.13</v>
      </c>
      <c r="F5" s="9">
        <v>222.78</v>
      </c>
      <c r="G5" s="9">
        <v>261.7</v>
      </c>
      <c r="H5" s="9">
        <v>300.89</v>
      </c>
      <c r="I5" s="9">
        <v>360.02</v>
      </c>
    </row>
    <row r="6" spans="1:9" ht="12" customHeight="1">
      <c r="A6" s="2" t="s">
        <v>14</v>
      </c>
      <c r="B6" s="8">
        <v>105.53</v>
      </c>
      <c r="C6" s="8">
        <v>108</v>
      </c>
      <c r="D6" s="8">
        <v>116.95</v>
      </c>
      <c r="E6" s="8">
        <v>147.22</v>
      </c>
      <c r="F6" s="8">
        <v>173.18</v>
      </c>
      <c r="G6" s="8">
        <v>147.72</v>
      </c>
      <c r="H6" s="8">
        <v>141.1</v>
      </c>
      <c r="I6" s="10">
        <v>109.73</v>
      </c>
    </row>
    <row r="7" spans="1:9" ht="12" customHeight="1">
      <c r="A7" s="2" t="s">
        <v>15</v>
      </c>
      <c r="B7" s="8">
        <v>141.6</v>
      </c>
      <c r="C7" s="9">
        <v>94.3</v>
      </c>
      <c r="D7" s="9">
        <v>110.44</v>
      </c>
      <c r="E7" s="9">
        <v>112.8</v>
      </c>
      <c r="F7" s="9">
        <v>170.99</v>
      </c>
      <c r="G7" s="9">
        <v>169.18</v>
      </c>
      <c r="H7" s="9">
        <v>232.15</v>
      </c>
      <c r="I7" s="10">
        <v>233.01</v>
      </c>
    </row>
    <row r="8" spans="1:9" ht="12" customHeight="1">
      <c r="A8" s="2" t="s">
        <v>16</v>
      </c>
      <c r="B8" s="8"/>
      <c r="C8" s="8"/>
      <c r="D8" s="8"/>
      <c r="E8" s="8"/>
      <c r="F8" s="8"/>
      <c r="G8" s="8"/>
      <c r="H8" s="9"/>
      <c r="I8" s="2"/>
    </row>
    <row r="9" spans="1:9" ht="12" customHeight="1">
      <c r="A9" s="2" t="s">
        <v>17</v>
      </c>
      <c r="B9" s="8">
        <f aca="true" t="shared" si="1" ref="B9:I9">B10+B19+B20+B21</f>
        <v>213.85999999999999</v>
      </c>
      <c r="C9" s="8">
        <f t="shared" si="1"/>
        <v>150.45</v>
      </c>
      <c r="D9" s="8">
        <f t="shared" si="1"/>
        <v>155.92</v>
      </c>
      <c r="E9" s="8">
        <f t="shared" si="1"/>
        <v>158.72</v>
      </c>
      <c r="F9" s="8">
        <f t="shared" si="1"/>
        <v>64.26</v>
      </c>
      <c r="G9" s="8">
        <f t="shared" si="1"/>
        <v>96.25999999999999</v>
      </c>
      <c r="H9" s="8">
        <f t="shared" si="1"/>
        <v>52.220000000000006</v>
      </c>
      <c r="I9" s="8">
        <f t="shared" si="1"/>
        <v>30.71</v>
      </c>
    </row>
    <row r="10" spans="1:9" ht="12" customHeight="1">
      <c r="A10" s="2" t="s">
        <v>18</v>
      </c>
      <c r="B10" s="8">
        <f aca="true" t="shared" si="2" ref="B10:I10">SUM(B11:B18)</f>
        <v>213.72</v>
      </c>
      <c r="C10" s="8">
        <f t="shared" si="2"/>
        <v>150.32999999999998</v>
      </c>
      <c r="D10" s="8">
        <f t="shared" si="2"/>
        <v>155.51</v>
      </c>
      <c r="E10" s="8">
        <f t="shared" si="2"/>
        <v>156.78</v>
      </c>
      <c r="F10" s="8">
        <f t="shared" si="2"/>
        <v>53.2</v>
      </c>
      <c r="G10" s="8">
        <f t="shared" si="2"/>
        <v>83.11999999999999</v>
      </c>
      <c r="H10" s="8">
        <f t="shared" si="2"/>
        <v>39.09</v>
      </c>
      <c r="I10" s="8">
        <f t="shared" si="2"/>
        <v>17.58</v>
      </c>
    </row>
    <row r="11" spans="1:9" ht="12" customHeight="1">
      <c r="A11" s="2" t="s">
        <v>19</v>
      </c>
      <c r="B11" s="8">
        <v>208.14</v>
      </c>
      <c r="C11" s="8">
        <v>141.47</v>
      </c>
      <c r="D11" s="8">
        <v>139.31</v>
      </c>
      <c r="E11" s="9">
        <v>143.26</v>
      </c>
      <c r="F11" s="9">
        <v>47.06</v>
      </c>
      <c r="G11" s="9">
        <v>52.86</v>
      </c>
      <c r="H11" s="9">
        <v>21.94</v>
      </c>
      <c r="I11" s="11">
        <v>0</v>
      </c>
    </row>
    <row r="12" spans="1:9" ht="12" customHeight="1">
      <c r="A12" s="12" t="s">
        <v>20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2" customHeight="1">
      <c r="A13" s="2" t="s">
        <v>21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ht="12" customHeight="1">
      <c r="A14" s="2" t="s">
        <v>22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2" customHeight="1">
      <c r="A15" s="2" t="s">
        <v>23</v>
      </c>
      <c r="B15" s="8">
        <v>5.58</v>
      </c>
      <c r="C15" s="8">
        <v>8.86</v>
      </c>
      <c r="D15" s="8">
        <v>16.2</v>
      </c>
      <c r="E15" s="9">
        <v>13.15</v>
      </c>
      <c r="F15" s="9">
        <v>5.2</v>
      </c>
      <c r="G15" s="9">
        <v>27.46</v>
      </c>
      <c r="H15" s="9">
        <v>14.35</v>
      </c>
      <c r="I15" s="9">
        <v>14.78</v>
      </c>
    </row>
    <row r="16" spans="1:9" ht="12" customHeight="1">
      <c r="A16" s="2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2"/>
    </row>
    <row r="17" spans="1:9" ht="12" customHeight="1">
      <c r="A17" s="2" t="s">
        <v>25</v>
      </c>
      <c r="B17" s="8">
        <v>0</v>
      </c>
      <c r="C17" s="8">
        <v>0</v>
      </c>
      <c r="D17" s="8">
        <v>0</v>
      </c>
      <c r="E17" s="8">
        <v>0.37</v>
      </c>
      <c r="F17" s="8">
        <v>0.94</v>
      </c>
      <c r="G17" s="8">
        <v>2.6</v>
      </c>
      <c r="H17" s="9">
        <v>2.6</v>
      </c>
      <c r="I17" s="9">
        <v>2.6</v>
      </c>
    </row>
    <row r="18" spans="1:9" ht="12" customHeight="1">
      <c r="A18" s="2" t="s">
        <v>26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0.2</v>
      </c>
      <c r="H18" s="8">
        <v>0.2</v>
      </c>
      <c r="I18" s="8">
        <v>0.2</v>
      </c>
    </row>
    <row r="19" spans="1:9" ht="12" customHeight="1">
      <c r="A19" s="13" t="s">
        <v>27</v>
      </c>
      <c r="B19" s="8">
        <v>0</v>
      </c>
      <c r="C19" s="8">
        <v>0</v>
      </c>
      <c r="D19" s="8">
        <v>0</v>
      </c>
      <c r="E19" s="9">
        <v>0</v>
      </c>
      <c r="F19" s="9">
        <v>0</v>
      </c>
      <c r="G19" s="9">
        <v>0</v>
      </c>
      <c r="H19" s="9">
        <v>0</v>
      </c>
      <c r="I19" s="8">
        <v>0</v>
      </c>
    </row>
    <row r="20" spans="1:9" ht="25.5">
      <c r="A20" s="12" t="s">
        <v>28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ht="12" customHeight="1">
      <c r="A21" s="2" t="s">
        <v>29</v>
      </c>
      <c r="B21" s="8">
        <v>0.14</v>
      </c>
      <c r="C21" s="8">
        <v>0.12</v>
      </c>
      <c r="D21" s="8">
        <v>0.41</v>
      </c>
      <c r="E21" s="9">
        <v>1.94</v>
      </c>
      <c r="F21" s="9">
        <v>11.06</v>
      </c>
      <c r="G21" s="9">
        <v>13.14</v>
      </c>
      <c r="H21" s="9">
        <v>13.13</v>
      </c>
      <c r="I21" s="9">
        <v>13.13</v>
      </c>
    </row>
    <row r="22" spans="1:9" ht="12" customHeight="1">
      <c r="A22" s="14" t="s">
        <v>30</v>
      </c>
      <c r="B22" s="7">
        <f aca="true" t="shared" si="3" ref="B22:I22">SUM(B31+B30+B29+B26+B23+B32+B33+B34)</f>
        <v>469.11</v>
      </c>
      <c r="C22" s="7">
        <f t="shared" si="3"/>
        <v>499.36</v>
      </c>
      <c r="D22" s="7">
        <f t="shared" si="3"/>
        <v>556.54</v>
      </c>
      <c r="E22" s="7">
        <f t="shared" si="3"/>
        <v>597.6800000000001</v>
      </c>
      <c r="F22" s="7">
        <f t="shared" si="3"/>
        <v>637.59</v>
      </c>
      <c r="G22" s="7">
        <f t="shared" si="3"/>
        <v>720.95</v>
      </c>
      <c r="H22" s="7">
        <f t="shared" si="3"/>
        <v>768.74</v>
      </c>
      <c r="I22" s="7">
        <f t="shared" si="3"/>
        <v>1703.15</v>
      </c>
    </row>
    <row r="23" spans="1:9" ht="12" customHeight="1">
      <c r="A23" s="2" t="s">
        <v>31</v>
      </c>
      <c r="B23" s="8">
        <f aca="true" t="shared" si="4" ref="B23:I23">B24+B25</f>
        <v>210.06</v>
      </c>
      <c r="C23" s="8">
        <f t="shared" si="4"/>
        <v>231.48</v>
      </c>
      <c r="D23" s="8">
        <f t="shared" si="4"/>
        <v>243.66</v>
      </c>
      <c r="E23" s="8">
        <f t="shared" si="4"/>
        <v>270.08</v>
      </c>
      <c r="F23" s="8">
        <f t="shared" si="4"/>
        <v>298.24</v>
      </c>
      <c r="G23" s="8">
        <f t="shared" si="4"/>
        <v>330.37</v>
      </c>
      <c r="H23" s="8">
        <f t="shared" si="4"/>
        <v>361.14</v>
      </c>
      <c r="I23" s="8">
        <f t="shared" si="4"/>
        <v>419.96</v>
      </c>
    </row>
    <row r="24" spans="1:9" ht="12" customHeight="1">
      <c r="A24" s="2" t="s">
        <v>32</v>
      </c>
      <c r="B24" s="8">
        <v>89.53</v>
      </c>
      <c r="C24" s="8">
        <v>92.5</v>
      </c>
      <c r="D24" s="8">
        <v>99.19</v>
      </c>
      <c r="E24" s="8">
        <v>102.6</v>
      </c>
      <c r="F24" s="8">
        <v>115.27</v>
      </c>
      <c r="G24" s="8">
        <v>129.27</v>
      </c>
      <c r="H24" s="8">
        <v>134.74</v>
      </c>
      <c r="I24" s="10">
        <v>167.04</v>
      </c>
    </row>
    <row r="25" spans="1:9" ht="12" customHeight="1">
      <c r="A25" s="2" t="s">
        <v>33</v>
      </c>
      <c r="B25" s="8">
        <v>120.53</v>
      </c>
      <c r="C25" s="8">
        <v>138.98</v>
      </c>
      <c r="D25" s="8">
        <v>144.47</v>
      </c>
      <c r="E25" s="8">
        <v>167.48</v>
      </c>
      <c r="F25" s="8">
        <v>182.97</v>
      </c>
      <c r="G25" s="8">
        <v>201.1</v>
      </c>
      <c r="H25" s="8">
        <v>226.4</v>
      </c>
      <c r="I25" s="9">
        <v>252.92</v>
      </c>
    </row>
    <row r="26" spans="1:9" ht="12" customHeight="1">
      <c r="A26" s="2" t="s">
        <v>34</v>
      </c>
      <c r="B26" s="8">
        <v>259.05</v>
      </c>
      <c r="C26" s="8">
        <v>267.88</v>
      </c>
      <c r="D26" s="8">
        <v>312.88</v>
      </c>
      <c r="E26" s="8">
        <v>327.6</v>
      </c>
      <c r="F26" s="8">
        <v>339.35</v>
      </c>
      <c r="G26" s="8">
        <v>390.58</v>
      </c>
      <c r="H26" s="8">
        <v>407.6</v>
      </c>
      <c r="I26" s="10">
        <v>480.04</v>
      </c>
    </row>
    <row r="27" spans="1:9" ht="12" customHeight="1">
      <c r="A27" s="15" t="s">
        <v>35</v>
      </c>
      <c r="B27" s="8">
        <v>259.05</v>
      </c>
      <c r="C27" s="8">
        <v>267.88</v>
      </c>
      <c r="D27" s="8">
        <v>312.88</v>
      </c>
      <c r="E27" s="8">
        <v>327.6</v>
      </c>
      <c r="F27" s="8">
        <v>308.96</v>
      </c>
      <c r="G27" s="8">
        <v>360.19</v>
      </c>
      <c r="H27" s="8">
        <v>374.93</v>
      </c>
      <c r="I27" s="8">
        <v>444.92</v>
      </c>
    </row>
    <row r="28" spans="1:9" ht="12" customHeight="1">
      <c r="A28" s="10" t="s">
        <v>36</v>
      </c>
      <c r="B28" s="8">
        <v>0</v>
      </c>
      <c r="C28" s="8">
        <v>0</v>
      </c>
      <c r="D28" s="8">
        <v>0</v>
      </c>
      <c r="E28" s="8">
        <v>0</v>
      </c>
      <c r="F28" s="2"/>
      <c r="G28" s="8">
        <v>30.39</v>
      </c>
      <c r="H28" s="8">
        <v>32.67</v>
      </c>
      <c r="I28" s="8">
        <v>35.12</v>
      </c>
    </row>
    <row r="29" spans="1:9" ht="12" customHeight="1">
      <c r="A29" s="2" t="s">
        <v>37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12" customHeight="1">
      <c r="A30" s="12" t="s">
        <v>38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12" customHeight="1">
      <c r="A31" s="12" t="s">
        <v>39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16">
        <v>0</v>
      </c>
    </row>
    <row r="32" spans="1:9" ht="12" customHeight="1">
      <c r="A32" s="12" t="s">
        <v>40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17">
        <v>778.45</v>
      </c>
    </row>
    <row r="33" spans="1:9" ht="12" customHeight="1">
      <c r="A33" s="12" t="s">
        <v>41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17">
        <v>16</v>
      </c>
    </row>
    <row r="34" spans="1:9" ht="12" customHeight="1">
      <c r="A34" s="12" t="s">
        <v>42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17">
        <v>8.7</v>
      </c>
    </row>
    <row r="35" spans="1:9" ht="25.5">
      <c r="A35" s="18" t="s">
        <v>43</v>
      </c>
      <c r="B35" s="7">
        <f aca="true" t="shared" si="5" ref="B35:I35">B4-B22</f>
        <v>69.08000000000004</v>
      </c>
      <c r="C35" s="7">
        <f t="shared" si="5"/>
        <v>-34.28000000000003</v>
      </c>
      <c r="D35" s="7">
        <f t="shared" si="5"/>
        <v>-65.88</v>
      </c>
      <c r="E35" s="7">
        <f t="shared" si="5"/>
        <v>3.189999999999941</v>
      </c>
      <c r="F35" s="7">
        <f t="shared" si="5"/>
        <v>-6.3799999999999955</v>
      </c>
      <c r="G35" s="7">
        <f t="shared" si="5"/>
        <v>-46.090000000000146</v>
      </c>
      <c r="H35" s="7">
        <f t="shared" si="5"/>
        <v>-42.379999999999995</v>
      </c>
      <c r="I35" s="7">
        <f t="shared" si="5"/>
        <v>-969.6800000000001</v>
      </c>
    </row>
    <row r="36" spans="3:4" ht="12.75">
      <c r="C36" s="4"/>
      <c r="D36" s="5"/>
    </row>
  </sheetData>
  <sheetProtection formatRows="0" insertColumns="0" insertRows="0" deleteColumns="0" deleteRows="0" sort="0"/>
  <mergeCells count="2">
    <mergeCell ref="A1:A3"/>
    <mergeCell ref="B1:F1"/>
  </mergeCells>
  <printOptions horizontalCentered="1"/>
  <pageMargins left="1.25" right="0.5" top="1" bottom="1" header="0.5" footer="0.75"/>
  <pageSetup firstPageNumber="190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Roman,Bold"&amp;12Balance from Current Revenues 
(Details of Item(1) of Statement 27 (c))&amp;R&amp;"Times New Roman,Bold"&amp;12Statement No 27 (a)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2008-07-10T01:03:11Z</cp:lastPrinted>
  <dcterms:created xsi:type="dcterms:W3CDTF">2008-07-03T21:18:33Z</dcterms:created>
  <dcterms:modified xsi:type="dcterms:W3CDTF">2008-07-10T01:03:12Z</dcterms:modified>
  <cp:category/>
  <cp:version/>
  <cp:contentType/>
  <cp:contentStatus/>
</cp:coreProperties>
</file>