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St.27(b)" sheetId="1" r:id="rId1"/>
  </sheets>
  <definedNames>
    <definedName name="_xlnm.Print_Area" localSheetId="0">'St.27(b)'!$A$1:$I$65</definedName>
    <definedName name="_xlnm.Print_Titles" localSheetId="0">'St.27(b)'!$1:$3</definedName>
  </definedNames>
  <calcPr fullCalcOnLoad="1"/>
</workbook>
</file>

<file path=xl/sharedStrings.xml><?xml version="1.0" encoding="utf-8"?>
<sst xmlns="http://schemas.openxmlformats.org/spreadsheetml/2006/main" count="81" uniqueCount="75">
  <si>
    <t>Heads</t>
  </si>
  <si>
    <t>ACTUALS</t>
  </si>
  <si>
    <t>R.E.</t>
  </si>
  <si>
    <t>B.E.</t>
  </si>
  <si>
    <t>(Est.)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</si>
  <si>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</si>
  <si>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</si>
  <si>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</si>
  <si>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</si>
  <si>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</si>
  <si>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</si>
  <si>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</si>
  <si>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</si>
  <si>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I. RECEIPTS</t>
  </si>
  <si>
    <t xml:space="preserve"> 1. Loans from the Centre</t>
  </si>
  <si>
    <t xml:space="preserve">   i.  Short term loans for Fertilizers</t>
  </si>
  <si>
    <t xml:space="preserve">   ii. Ways &amp; Means advances</t>
  </si>
  <si>
    <t xml:space="preserve">   iii. Natural Calamities</t>
  </si>
  <si>
    <t xml:space="preserve">   iv. Central &amp; Centrally Sponsored Schemes</t>
  </si>
  <si>
    <t xml:space="preserve">   v. Others</t>
  </si>
  <si>
    <t xml:space="preserve"> 2. Cash/Credit advance from SBI etc.</t>
  </si>
  <si>
    <t xml:space="preserve"> 3. Other loans, if any</t>
  </si>
  <si>
    <t xml:space="preserve">   i. NCDC</t>
  </si>
  <si>
    <t xml:space="preserve">   ii. Other Institutions</t>
  </si>
  <si>
    <t xml:space="preserve"> 4. Recoveries of loans and advances from</t>
  </si>
  <si>
    <t xml:space="preserve">   i. Short-term</t>
  </si>
  <si>
    <t xml:space="preserve">     a. Agriculturists </t>
  </si>
  <si>
    <t xml:space="preserve">     b. Cooperations </t>
  </si>
  <si>
    <t xml:space="preserve">   ii. Public Enterprises</t>
  </si>
  <si>
    <t xml:space="preserve">   iii. Local Bodies </t>
  </si>
  <si>
    <t xml:space="preserve">   iv. Cooperatives </t>
  </si>
  <si>
    <t xml:space="preserve">   v. Govt. Servants</t>
  </si>
  <si>
    <t xml:space="preserve">   vi. Civil Supplies </t>
  </si>
  <si>
    <t xml:space="preserve">   vii. Others</t>
  </si>
  <si>
    <t xml:space="preserve"> 5. i. Public Account (Net) excluding provident fund</t>
  </si>
  <si>
    <t xml:space="preserve">     ii. Contingency Fund (Net)</t>
  </si>
  <si>
    <t xml:space="preserve"> 6. Sinking Fund (Net)</t>
  </si>
  <si>
    <t xml:space="preserve"> 7. Depreciation and other funds  of Departmental Enterprises  </t>
  </si>
  <si>
    <t xml:space="preserve"> 8. Other Funds (Net)</t>
  </si>
  <si>
    <t xml:space="preserve"> 9. Deposits &amp; Advances </t>
  </si>
  <si>
    <t xml:space="preserve">   i. Local fund deposits </t>
  </si>
  <si>
    <t xml:space="preserve">   ii. Civil deposits </t>
  </si>
  <si>
    <t xml:space="preserve">   iii. Other deposits </t>
  </si>
  <si>
    <t xml:space="preserve">   iv. Civil advances </t>
  </si>
  <si>
    <t xml:space="preserve">   v. Other deposits/advances</t>
  </si>
  <si>
    <t xml:space="preserve"> 10. Others (with details)</t>
  </si>
  <si>
    <t xml:space="preserve"> 11. Land ceiling compensation bonds</t>
  </si>
  <si>
    <t>TOTAL OF I :</t>
  </si>
  <si>
    <t>II. DISBURSEMENTS</t>
  </si>
  <si>
    <t xml:space="preserve">1.Repayment of loans </t>
  </si>
  <si>
    <t xml:space="preserve">   i. Centre</t>
  </si>
  <si>
    <t xml:space="preserve">     a. Short-term</t>
  </si>
  <si>
    <t xml:space="preserve">     b.Others</t>
  </si>
  <si>
    <t xml:space="preserve">   ii. RBI, LIC etc. ( excluding Market borrowings)</t>
  </si>
  <si>
    <t xml:space="preserve"> 2. Cash/credit advance from SBI etc.</t>
  </si>
  <si>
    <t xml:space="preserve"> 3. Non-Plan Capital Outlay</t>
  </si>
  <si>
    <t xml:space="preserve">   i. Relating to upgradation of standards of Admn.</t>
  </si>
  <si>
    <t xml:space="preserve">   ii. Others</t>
  </si>
  <si>
    <t xml:space="preserve"> 4. Non-Plan Loans and Advances </t>
  </si>
  <si>
    <t xml:space="preserve">   i. Agriculturists </t>
  </si>
  <si>
    <t xml:space="preserve">     a. Short-term loans </t>
  </si>
  <si>
    <t xml:space="preserve">     b. Others </t>
  </si>
  <si>
    <t xml:space="preserve">   ii. Cooperatives </t>
  </si>
  <si>
    <t xml:space="preserve">     a. Short-term </t>
  </si>
  <si>
    <t xml:space="preserve">   iii. Local Bodies</t>
  </si>
  <si>
    <t xml:space="preserve">   iv. Government Servants </t>
  </si>
  <si>
    <t xml:space="preserve">   v. Civil Supplies Corporation</t>
  </si>
  <si>
    <t xml:space="preserve">   vi. Others </t>
  </si>
  <si>
    <t xml:space="preserve"> 6. State Trading (Net)</t>
  </si>
  <si>
    <t xml:space="preserve"> 7. Other items (with broad details)</t>
  </si>
  <si>
    <t>TOTAL OF II :</t>
  </si>
  <si>
    <t>III. Balance of Misc. Capital Receipts over Disbursements (I-II)</t>
  </si>
  <si>
    <t>.</t>
  </si>
  <si>
    <r>
      <t xml:space="preserve">NB:   </t>
    </r>
    <r>
      <rPr>
        <sz val="10"/>
        <rFont val="Times New Roman"/>
        <family val="1"/>
      </rPr>
      <t xml:space="preserve">Transactions in the cash balance investment account  may be treated as item of surplus/deficit in the financing table  (item v(a) of Statement 27 C). </t>
    </r>
  </si>
  <si>
    <t xml:space="preserve"> 5. Outlay on Central &amp; Centrally Sponsored Schemes (incl. Loans &amp; Advances)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</si>
</sst>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"/>
    <numFmt numFmtId="187" formatCode="0.0"/>
    <numFmt numFmtId="188" formatCode="00000"/>
    <numFmt numFmtId="189" formatCode="_(* #,##0.000_);_(* \(#,##0.000\);_(* &quot;-&quot;???_);_(@_)"/>
    <numFmt numFmtId="190" formatCode="0.00000"/>
    <numFmt numFmtId="191" formatCode="0.000000"/>
    <numFmt numFmtId="192" formatCode="0.0000"/>
    <numFmt numFmtId="193" formatCode="_(* #,##0.000_);_(* \(#,##0.000\);_(* &quot;-&quot;??_);_(@_)"/>
    <numFmt numFmtId="194" formatCode="_(* #,##0.0000_);_(* \(#,##0.0000\);_(* &quot;-&quot;??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43" fontId="20" fillId="0" borderId="10" xfId="42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43" fontId="21" fillId="0" borderId="10" xfId="42" applyFont="1" applyFill="1" applyBorder="1" applyAlignment="1">
      <alignment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67"/>
  <sheetViews>
    <sheetView tabSelected="1" view="pageBreakPreview" zoomScaleSheetLayoutView="10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" sqref="D8"/>
    </sheetView>
  </sheetViews>
  <sheetFormatPr defaultColWidth="9.140625" defaultRowHeight="12.75"/>
  <cols>
    <col min="1" max="1" width="45.140625" style="3" customWidth="1"/>
    <col min="2" max="9" width="9.7109375" style="3" customWidth="1"/>
    <col min="10" max="16384" width="9.140625" style="3" customWidth="1"/>
  </cols>
  <sheetData>
    <row r="1" spans="1:9" s="2" customFormat="1" ht="12.75">
      <c r="A1" s="11" t="s">
        <v>0</v>
      </c>
      <c r="B1" s="13" t="s">
        <v>1</v>
      </c>
      <c r="C1" s="13"/>
      <c r="D1" s="13"/>
      <c r="E1" s="13"/>
      <c r="F1" s="13"/>
      <c r="G1" s="10" t="s">
        <v>2</v>
      </c>
      <c r="H1" s="10" t="s">
        <v>3</v>
      </c>
      <c r="I1" s="10" t="s">
        <v>4</v>
      </c>
    </row>
    <row r="2" spans="1:9" s="2" customFormat="1" ht="12.75">
      <c r="A2" s="12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</row>
    <row r="3" spans="1:9" s="2" customFormat="1" ht="12.7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</row>
    <row r="4" spans="1:9" ht="12.75">
      <c r="A4" s="4" t="s">
        <v>13</v>
      </c>
      <c r="B4" s="8">
        <f aca="true" t="shared" si="0" ref="B4:I4">B5+B11+B12+B15+B25+B27+B28+B29+B30+B36+B37+B26</f>
        <v>34.68</v>
      </c>
      <c r="C4" s="8">
        <f t="shared" si="0"/>
        <v>-90.49</v>
      </c>
      <c r="D4" s="8">
        <f t="shared" si="0"/>
        <v>150.14</v>
      </c>
      <c r="E4" s="8">
        <f t="shared" si="0"/>
        <v>128.77</v>
      </c>
      <c r="F4" s="8">
        <f t="shared" si="0"/>
        <v>-108.74000000000001</v>
      </c>
      <c r="G4" s="8">
        <f t="shared" si="0"/>
        <v>26.000000000000004</v>
      </c>
      <c r="H4" s="8">
        <f t="shared" si="0"/>
        <v>29.450000000000003</v>
      </c>
      <c r="I4" s="8">
        <f t="shared" si="0"/>
        <v>5.92</v>
      </c>
    </row>
    <row r="5" spans="1:9" ht="12.75">
      <c r="A5" s="6" t="s">
        <v>14</v>
      </c>
      <c r="B5" s="5">
        <f aca="true" t="shared" si="1" ref="B5:I5">SUM(B6:B11)</f>
        <v>0.94</v>
      </c>
      <c r="C5" s="5">
        <f t="shared" si="1"/>
        <v>2.8899999999999997</v>
      </c>
      <c r="D5" s="5">
        <f t="shared" si="1"/>
        <v>4.06</v>
      </c>
      <c r="E5" s="5">
        <f t="shared" si="1"/>
        <v>3.13</v>
      </c>
      <c r="F5" s="5">
        <f t="shared" si="1"/>
        <v>4.069999999999999</v>
      </c>
      <c r="G5" s="5">
        <f t="shared" si="1"/>
        <v>4.859999999999999</v>
      </c>
      <c r="H5" s="5">
        <f t="shared" si="1"/>
        <v>4.859999999999999</v>
      </c>
      <c r="I5" s="5">
        <f t="shared" si="1"/>
        <v>5.4399999999999995</v>
      </c>
    </row>
    <row r="6" spans="1:9" ht="12.75">
      <c r="A6" s="6" t="s">
        <v>15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6" t="s">
        <v>16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6" t="s">
        <v>17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ht="12.75">
      <c r="A9" s="7" t="s">
        <v>18</v>
      </c>
      <c r="B9" s="5">
        <v>0.73</v>
      </c>
      <c r="C9" s="5">
        <v>1.88</v>
      </c>
      <c r="D9" s="5">
        <v>1.72</v>
      </c>
      <c r="E9" s="5">
        <v>2.84</v>
      </c>
      <c r="F9" s="5">
        <v>4.02</v>
      </c>
      <c r="G9" s="5">
        <v>4.8</v>
      </c>
      <c r="H9" s="5">
        <v>4.8</v>
      </c>
      <c r="I9" s="5">
        <v>5.38</v>
      </c>
    </row>
    <row r="10" spans="1:9" ht="12.75">
      <c r="A10" s="6" t="s">
        <v>19</v>
      </c>
      <c r="B10" s="5">
        <v>0.21</v>
      </c>
      <c r="C10" s="5">
        <f>0.14+0.87</f>
        <v>1.01</v>
      </c>
      <c r="D10" s="5">
        <v>2.34</v>
      </c>
      <c r="E10" s="5">
        <v>0.29</v>
      </c>
      <c r="F10" s="5">
        <v>0.05</v>
      </c>
      <c r="G10" s="5">
        <v>0.06</v>
      </c>
      <c r="H10" s="5">
        <v>0.06</v>
      </c>
      <c r="I10" s="5">
        <v>0.06</v>
      </c>
    </row>
    <row r="11" spans="1:9" ht="12.75">
      <c r="A11" s="7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ht="12.75">
      <c r="A12" s="6" t="s">
        <v>21</v>
      </c>
      <c r="B12" s="5">
        <f aca="true" t="shared" si="2" ref="B12:I12">B13+B14</f>
        <v>0</v>
      </c>
      <c r="C12" s="5">
        <f t="shared" si="2"/>
        <v>0</v>
      </c>
      <c r="D12" s="5">
        <f t="shared" si="2"/>
        <v>47.8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0</v>
      </c>
    </row>
    <row r="13" spans="1:9" ht="12.75">
      <c r="A13" s="6" t="s">
        <v>22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6" t="s">
        <v>23</v>
      </c>
      <c r="B14" s="5">
        <v>0</v>
      </c>
      <c r="C14" s="5">
        <v>0</v>
      </c>
      <c r="D14" s="5">
        <v>47.8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12.75">
      <c r="A15" s="7" t="s">
        <v>24</v>
      </c>
      <c r="B15" s="5">
        <f aca="true" t="shared" si="3" ref="B15:I15">B16+B19+B20+B21+B22+B23+B24</f>
        <v>1.28</v>
      </c>
      <c r="C15" s="5">
        <f t="shared" si="3"/>
        <v>1.08</v>
      </c>
      <c r="D15" s="5">
        <f t="shared" si="3"/>
        <v>-0.24</v>
      </c>
      <c r="E15" s="5">
        <f t="shared" si="3"/>
        <v>0.12</v>
      </c>
      <c r="F15" s="5">
        <f t="shared" si="3"/>
        <v>0.78</v>
      </c>
      <c r="G15" s="5">
        <f t="shared" si="3"/>
        <v>0.53</v>
      </c>
      <c r="H15" s="5">
        <f t="shared" si="3"/>
        <v>0.53</v>
      </c>
      <c r="I15" s="5">
        <f t="shared" si="3"/>
        <v>0.48</v>
      </c>
    </row>
    <row r="16" spans="1:9" ht="12.75">
      <c r="A16" s="6" t="s">
        <v>25</v>
      </c>
      <c r="B16" s="5"/>
      <c r="C16" s="5"/>
      <c r="D16" s="5"/>
      <c r="E16" s="5"/>
      <c r="F16" s="5"/>
      <c r="G16" s="5"/>
      <c r="H16" s="5"/>
      <c r="I16" s="5"/>
    </row>
    <row r="17" spans="1:10" ht="12.75">
      <c r="A17" s="6" t="s">
        <v>26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1"/>
    </row>
    <row r="18" spans="1:9" ht="12.75">
      <c r="A18" s="6" t="s">
        <v>27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6" t="s">
        <v>28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6" t="s">
        <v>29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ht="12.75">
      <c r="A21" s="6" t="s">
        <v>30</v>
      </c>
      <c r="B21" s="5">
        <v>0.01</v>
      </c>
      <c r="C21" s="5">
        <v>0</v>
      </c>
      <c r="D21" s="5"/>
      <c r="E21" s="5"/>
      <c r="F21" s="5"/>
      <c r="G21" s="5"/>
      <c r="H21" s="5"/>
      <c r="I21" s="5"/>
    </row>
    <row r="22" spans="1:9" ht="12.75">
      <c r="A22" s="6" t="s">
        <v>31</v>
      </c>
      <c r="B22" s="5">
        <v>1.27</v>
      </c>
      <c r="C22" s="5">
        <v>1.08</v>
      </c>
      <c r="D22" s="5">
        <v>-0.24</v>
      </c>
      <c r="E22" s="5">
        <v>0.12</v>
      </c>
      <c r="F22" s="5">
        <v>0.39</v>
      </c>
      <c r="G22" s="5">
        <v>0.51</v>
      </c>
      <c r="H22" s="5">
        <v>0.51</v>
      </c>
      <c r="I22" s="5">
        <v>0.48</v>
      </c>
    </row>
    <row r="23" spans="1:9" ht="12.75">
      <c r="A23" s="6" t="s">
        <v>32</v>
      </c>
      <c r="B23" s="5">
        <v>0</v>
      </c>
      <c r="C23" s="5">
        <v>0</v>
      </c>
      <c r="D23" s="5"/>
      <c r="E23" s="5"/>
      <c r="F23" s="5"/>
      <c r="G23" s="5"/>
      <c r="H23" s="5"/>
      <c r="I23" s="5"/>
    </row>
    <row r="24" spans="1:9" ht="12.75">
      <c r="A24" s="6" t="s">
        <v>33</v>
      </c>
      <c r="B24" s="5">
        <v>0</v>
      </c>
      <c r="C24" s="5">
        <v>0</v>
      </c>
      <c r="D24" s="5"/>
      <c r="E24" s="5"/>
      <c r="F24" s="5">
        <v>0.39</v>
      </c>
      <c r="G24" s="5">
        <v>0.02</v>
      </c>
      <c r="H24" s="5">
        <v>0.02</v>
      </c>
      <c r="I24" s="5">
        <v>0</v>
      </c>
    </row>
    <row r="25" spans="1:9" ht="12.75">
      <c r="A25" s="6" t="s">
        <v>34</v>
      </c>
      <c r="B25" s="5">
        <v>33.75</v>
      </c>
      <c r="C25" s="5">
        <v>-97.35</v>
      </c>
      <c r="D25" s="5">
        <v>91.13</v>
      </c>
      <c r="E25" s="5">
        <v>122.81</v>
      </c>
      <c r="F25" s="5">
        <f>-118.23+9.08</f>
        <v>-109.15</v>
      </c>
      <c r="G25" s="5">
        <v>17.01</v>
      </c>
      <c r="H25" s="5">
        <v>16.16</v>
      </c>
      <c r="I25" s="5">
        <v>0</v>
      </c>
    </row>
    <row r="26" spans="1:9" ht="12.75">
      <c r="A26" s="6" t="s">
        <v>35</v>
      </c>
      <c r="B26" s="5">
        <v>-0.03</v>
      </c>
      <c r="C26" s="5">
        <v>-0.47</v>
      </c>
      <c r="D26" s="5">
        <v>0.5</v>
      </c>
      <c r="E26" s="5">
        <v>-0.1</v>
      </c>
      <c r="F26" s="5">
        <v>0.1</v>
      </c>
      <c r="G26" s="5">
        <v>0</v>
      </c>
      <c r="H26" s="5">
        <v>0</v>
      </c>
      <c r="I26" s="5"/>
    </row>
    <row r="27" spans="1:9" ht="12.75">
      <c r="A27" s="6" t="s">
        <v>36</v>
      </c>
      <c r="B27" s="5">
        <v>0</v>
      </c>
      <c r="C27" s="5"/>
      <c r="D27" s="5"/>
      <c r="E27" s="5"/>
      <c r="F27" s="5"/>
      <c r="G27" s="5"/>
      <c r="H27" s="5"/>
      <c r="I27" s="5"/>
    </row>
    <row r="28" spans="1:9" ht="25.5">
      <c r="A28" s="6" t="s">
        <v>37</v>
      </c>
      <c r="B28" s="5">
        <v>0</v>
      </c>
      <c r="C28" s="5"/>
      <c r="D28" s="5"/>
      <c r="E28" s="5"/>
      <c r="F28" s="5"/>
      <c r="G28" s="5"/>
      <c r="H28" s="5"/>
      <c r="I28" s="5"/>
    </row>
    <row r="29" spans="1:9" ht="12.75">
      <c r="A29" s="6" t="s">
        <v>38</v>
      </c>
      <c r="B29" s="5">
        <f>8.11-10.27</f>
        <v>-2.16</v>
      </c>
      <c r="C29" s="5">
        <v>2.38</v>
      </c>
      <c r="D29" s="5">
        <v>3.47</v>
      </c>
      <c r="E29" s="5">
        <v>-0.27</v>
      </c>
      <c r="F29" s="5">
        <v>-9.86</v>
      </c>
      <c r="G29" s="5">
        <v>3.6</v>
      </c>
      <c r="H29" s="5">
        <v>7.9</v>
      </c>
      <c r="I29" s="5">
        <v>0</v>
      </c>
    </row>
    <row r="30" spans="1:9" ht="12.75">
      <c r="A30" s="6" t="s">
        <v>39</v>
      </c>
      <c r="B30" s="5">
        <f aca="true" t="shared" si="4" ref="B30:I30">SUM(B31:B35)</f>
        <v>0.8999999999999992</v>
      </c>
      <c r="C30" s="5">
        <f t="shared" si="4"/>
        <v>0.98</v>
      </c>
      <c r="D30" s="5">
        <f t="shared" si="4"/>
        <v>3.42</v>
      </c>
      <c r="E30" s="5">
        <f t="shared" si="4"/>
        <v>3.08</v>
      </c>
      <c r="F30" s="5">
        <f t="shared" si="4"/>
        <v>5.32</v>
      </c>
      <c r="G30" s="5">
        <f t="shared" si="4"/>
        <v>0</v>
      </c>
      <c r="H30" s="5">
        <f t="shared" si="4"/>
        <v>0</v>
      </c>
      <c r="I30" s="5">
        <f t="shared" si="4"/>
        <v>0</v>
      </c>
    </row>
    <row r="31" spans="1:9" ht="12.75">
      <c r="A31" s="6" t="s">
        <v>40</v>
      </c>
      <c r="B31" s="5"/>
      <c r="C31" s="5"/>
      <c r="D31" s="5"/>
      <c r="E31" s="5"/>
      <c r="F31" s="5"/>
      <c r="G31" s="5"/>
      <c r="H31" s="5"/>
      <c r="I31" s="5"/>
    </row>
    <row r="32" spans="1:9" ht="12.75">
      <c r="A32" s="6" t="s">
        <v>41</v>
      </c>
      <c r="B32" s="5">
        <f>32.19-30.74</f>
        <v>1.4499999999999993</v>
      </c>
      <c r="C32" s="5">
        <v>1.21</v>
      </c>
      <c r="D32" s="5">
        <v>3.42</v>
      </c>
      <c r="E32" s="5">
        <v>3.08</v>
      </c>
      <c r="F32" s="5">
        <v>5.32</v>
      </c>
      <c r="G32" s="5">
        <v>0</v>
      </c>
      <c r="H32" s="5">
        <v>0</v>
      </c>
      <c r="I32" s="5"/>
    </row>
    <row r="33" spans="1:9" ht="12.75">
      <c r="A33" s="6" t="s">
        <v>42</v>
      </c>
      <c r="B33" s="5"/>
      <c r="C33" s="5"/>
      <c r="D33" s="5"/>
      <c r="E33" s="5"/>
      <c r="F33" s="5"/>
      <c r="G33" s="5"/>
      <c r="H33" s="5"/>
      <c r="I33" s="5"/>
    </row>
    <row r="34" spans="1:9" ht="12.75">
      <c r="A34" s="6" t="s">
        <v>43</v>
      </c>
      <c r="B34" s="5">
        <v>-0.55</v>
      </c>
      <c r="C34" s="5">
        <v>-0.23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6" t="s">
        <v>44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ht="12.75">
      <c r="A36" s="6" t="s">
        <v>45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</row>
    <row r="37" spans="1:9" ht="12.75">
      <c r="A37" s="6" t="s">
        <v>46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 ht="12.75">
      <c r="A38" s="4" t="s">
        <v>47</v>
      </c>
      <c r="B38" s="5"/>
      <c r="C38" s="5"/>
      <c r="D38" s="5"/>
      <c r="E38" s="5"/>
      <c r="F38" s="5"/>
      <c r="G38" s="5"/>
      <c r="H38" s="5"/>
      <c r="I38" s="5"/>
    </row>
    <row r="39" spans="1:9" ht="12.75">
      <c r="A39" s="4" t="s">
        <v>48</v>
      </c>
      <c r="B39" s="8">
        <f aca="true" t="shared" si="5" ref="B39:I39">B40+B45+B46+B49+B60+B61+B62</f>
        <v>40.410000000000004</v>
      </c>
      <c r="C39" s="8">
        <f t="shared" si="5"/>
        <v>84.27999999999999</v>
      </c>
      <c r="D39" s="8">
        <f t="shared" si="5"/>
        <v>83.78</v>
      </c>
      <c r="E39" s="8">
        <f t="shared" si="5"/>
        <v>32.540000000000006</v>
      </c>
      <c r="F39" s="8">
        <f t="shared" si="5"/>
        <v>39.230000000000004</v>
      </c>
      <c r="G39" s="8">
        <f t="shared" si="5"/>
        <v>55.82</v>
      </c>
      <c r="H39" s="8">
        <f t="shared" si="5"/>
        <v>77.86</v>
      </c>
      <c r="I39" s="8">
        <f t="shared" si="5"/>
        <v>87.51</v>
      </c>
    </row>
    <row r="40" spans="1:9" ht="12.75">
      <c r="A40" s="6" t="s">
        <v>49</v>
      </c>
      <c r="B40" s="5">
        <f aca="true" t="shared" si="6" ref="B40:I40">B41+B44</f>
        <v>40.35</v>
      </c>
      <c r="C40" s="5">
        <f t="shared" si="6"/>
        <v>84.17999999999999</v>
      </c>
      <c r="D40" s="5">
        <f t="shared" si="6"/>
        <v>83.72</v>
      </c>
      <c r="E40" s="5">
        <f t="shared" si="6"/>
        <v>32.400000000000006</v>
      </c>
      <c r="F40" s="5">
        <f t="shared" si="6"/>
        <v>39.03</v>
      </c>
      <c r="G40" s="5">
        <f t="shared" si="6"/>
        <v>55.57</v>
      </c>
      <c r="H40" s="5">
        <f t="shared" si="6"/>
        <v>77.61</v>
      </c>
      <c r="I40" s="5">
        <f t="shared" si="6"/>
        <v>87.26</v>
      </c>
    </row>
    <row r="41" spans="1:9" ht="12.75">
      <c r="A41" s="6" t="s">
        <v>50</v>
      </c>
      <c r="B41" s="5">
        <f aca="true" t="shared" si="7" ref="B41:I41">B42+B43</f>
        <v>32.65</v>
      </c>
      <c r="C41" s="5">
        <f t="shared" si="7"/>
        <v>67.71</v>
      </c>
      <c r="D41" s="5">
        <f t="shared" si="7"/>
        <v>43.65</v>
      </c>
      <c r="E41" s="5">
        <f t="shared" si="7"/>
        <v>12.05</v>
      </c>
      <c r="F41" s="5">
        <f t="shared" si="7"/>
        <v>13.27</v>
      </c>
      <c r="G41" s="5">
        <f t="shared" si="7"/>
        <v>15.32</v>
      </c>
      <c r="H41" s="5">
        <f t="shared" si="7"/>
        <v>16.19</v>
      </c>
      <c r="I41" s="5">
        <f t="shared" si="7"/>
        <v>18.2</v>
      </c>
    </row>
    <row r="42" spans="1:9" ht="12.75">
      <c r="A42" s="6" t="s">
        <v>51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2.75">
      <c r="A43" s="6" t="s">
        <v>52</v>
      </c>
      <c r="B43" s="5">
        <v>32.65</v>
      </c>
      <c r="C43" s="5">
        <v>67.71</v>
      </c>
      <c r="D43" s="5">
        <v>43.65</v>
      </c>
      <c r="E43" s="5">
        <v>12.05</v>
      </c>
      <c r="F43" s="5">
        <v>13.27</v>
      </c>
      <c r="G43" s="5">
        <v>15.32</v>
      </c>
      <c r="H43" s="5">
        <v>16.19</v>
      </c>
      <c r="I43" s="5">
        <v>18.2</v>
      </c>
    </row>
    <row r="44" spans="1:9" ht="12.75">
      <c r="A44" s="6" t="s">
        <v>53</v>
      </c>
      <c r="B44" s="5">
        <v>7.7</v>
      </c>
      <c r="C44" s="5">
        <v>16.47</v>
      </c>
      <c r="D44" s="5">
        <v>40.07</v>
      </c>
      <c r="E44" s="5">
        <v>20.35</v>
      </c>
      <c r="F44" s="5">
        <v>25.76</v>
      </c>
      <c r="G44" s="5">
        <v>40.25</v>
      </c>
      <c r="H44" s="5">
        <v>61.42</v>
      </c>
      <c r="I44" s="5">
        <v>69.06</v>
      </c>
    </row>
    <row r="45" spans="1:9" ht="12.75">
      <c r="A45" s="6" t="s">
        <v>54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ht="12.75">
      <c r="A46" s="6" t="s">
        <v>55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ht="12.75">
      <c r="A47" s="7" t="s">
        <v>56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ht="12.75">
      <c r="A48" s="6" t="s">
        <v>57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ht="12.75">
      <c r="A49" s="6" t="s">
        <v>58</v>
      </c>
      <c r="B49" s="5">
        <f aca="true" t="shared" si="8" ref="B49:I49">B50+B53+B56+B57+B58+B59</f>
        <v>0.06</v>
      </c>
      <c r="C49" s="5">
        <f t="shared" si="8"/>
        <v>0.1</v>
      </c>
      <c r="D49" s="5">
        <f t="shared" si="8"/>
        <v>0.06</v>
      </c>
      <c r="E49" s="5">
        <f t="shared" si="8"/>
        <v>0.14</v>
      </c>
      <c r="F49" s="5">
        <f t="shared" si="8"/>
        <v>0.2</v>
      </c>
      <c r="G49" s="5">
        <f t="shared" si="8"/>
        <v>0.25</v>
      </c>
      <c r="H49" s="5">
        <f t="shared" si="8"/>
        <v>0.25</v>
      </c>
      <c r="I49" s="5">
        <f t="shared" si="8"/>
        <v>0.25</v>
      </c>
    </row>
    <row r="50" spans="1:9" ht="12.75">
      <c r="A50" s="6" t="s">
        <v>59</v>
      </c>
      <c r="B50" s="5">
        <f aca="true" t="shared" si="9" ref="B50:I50">B51+B52</f>
        <v>0</v>
      </c>
      <c r="C50" s="5">
        <f t="shared" si="9"/>
        <v>0</v>
      </c>
      <c r="D50" s="5">
        <f t="shared" si="9"/>
        <v>0</v>
      </c>
      <c r="E50" s="5">
        <f t="shared" si="9"/>
        <v>0</v>
      </c>
      <c r="F50" s="5">
        <f t="shared" si="9"/>
        <v>0</v>
      </c>
      <c r="G50" s="5">
        <f t="shared" si="9"/>
        <v>0</v>
      </c>
      <c r="H50" s="5">
        <f t="shared" si="9"/>
        <v>0</v>
      </c>
      <c r="I50" s="5">
        <f t="shared" si="9"/>
        <v>0</v>
      </c>
    </row>
    <row r="51" spans="1:9" ht="12.75">
      <c r="A51" s="6" t="s">
        <v>60</v>
      </c>
      <c r="B51" s="5"/>
      <c r="C51" s="5"/>
      <c r="D51" s="5"/>
      <c r="E51" s="5"/>
      <c r="F51" s="5"/>
      <c r="G51" s="5"/>
      <c r="H51" s="5"/>
      <c r="I51" s="5"/>
    </row>
    <row r="52" spans="1:9" ht="12.75">
      <c r="A52" s="6" t="s">
        <v>61</v>
      </c>
      <c r="B52" s="5"/>
      <c r="C52" s="5"/>
      <c r="D52" s="5"/>
      <c r="E52" s="5"/>
      <c r="F52" s="5"/>
      <c r="G52" s="5"/>
      <c r="H52" s="5"/>
      <c r="I52" s="5"/>
    </row>
    <row r="53" spans="1:9" ht="12.75">
      <c r="A53" s="6" t="s">
        <v>62</v>
      </c>
      <c r="B53" s="5">
        <f aca="true" t="shared" si="10" ref="B53:I53">B54+B55</f>
        <v>0</v>
      </c>
      <c r="C53" s="5">
        <f t="shared" si="10"/>
        <v>0</v>
      </c>
      <c r="D53" s="5">
        <f t="shared" si="10"/>
        <v>0</v>
      </c>
      <c r="E53" s="5">
        <f t="shared" si="10"/>
        <v>0</v>
      </c>
      <c r="F53" s="5">
        <f t="shared" si="10"/>
        <v>0</v>
      </c>
      <c r="G53" s="5">
        <f t="shared" si="10"/>
        <v>0</v>
      </c>
      <c r="H53" s="5">
        <f t="shared" si="10"/>
        <v>0</v>
      </c>
      <c r="I53" s="5">
        <f t="shared" si="10"/>
        <v>0</v>
      </c>
    </row>
    <row r="54" spans="1:9" ht="12.75">
      <c r="A54" s="6" t="s">
        <v>63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 ht="12.75">
      <c r="A55" s="6" t="s">
        <v>61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ht="12.75">
      <c r="A56" s="6" t="s">
        <v>64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ht="12.75">
      <c r="A57" s="6" t="s">
        <v>65</v>
      </c>
      <c r="B57" s="5">
        <v>0.06</v>
      </c>
      <c r="C57" s="5">
        <v>0.1</v>
      </c>
      <c r="D57" s="5">
        <v>0.06</v>
      </c>
      <c r="E57" s="5">
        <v>0.14</v>
      </c>
      <c r="F57" s="5">
        <v>0.2</v>
      </c>
      <c r="G57" s="5">
        <v>0.25</v>
      </c>
      <c r="H57" s="5">
        <v>0.25</v>
      </c>
      <c r="I57" s="5">
        <v>0.25</v>
      </c>
    </row>
    <row r="58" spans="1:9" ht="12.75">
      <c r="A58" s="6" t="s">
        <v>66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ht="12.75">
      <c r="A59" s="6" t="s">
        <v>67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ht="25.5">
      <c r="A60" s="7" t="s">
        <v>74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ht="12.75">
      <c r="A61" s="6" t="s">
        <v>68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12.75">
      <c r="A62" s="6" t="s">
        <v>69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ht="12.75">
      <c r="A63" s="4" t="s">
        <v>70</v>
      </c>
      <c r="B63" s="5">
        <f aca="true" t="shared" si="11" ref="B63:I63">B39</f>
        <v>40.410000000000004</v>
      </c>
      <c r="C63" s="5">
        <f t="shared" si="11"/>
        <v>84.27999999999999</v>
      </c>
      <c r="D63" s="5">
        <f t="shared" si="11"/>
        <v>83.78</v>
      </c>
      <c r="E63" s="5">
        <f t="shared" si="11"/>
        <v>32.540000000000006</v>
      </c>
      <c r="F63" s="5">
        <f t="shared" si="11"/>
        <v>39.230000000000004</v>
      </c>
      <c r="G63" s="5">
        <f t="shared" si="11"/>
        <v>55.82</v>
      </c>
      <c r="H63" s="5">
        <f t="shared" si="11"/>
        <v>77.86</v>
      </c>
      <c r="I63" s="5">
        <f t="shared" si="11"/>
        <v>87.51</v>
      </c>
    </row>
    <row r="64" spans="1:9" ht="25.5">
      <c r="A64" s="9" t="s">
        <v>71</v>
      </c>
      <c r="B64" s="5">
        <f aca="true" t="shared" si="12" ref="B64:I64">B4-B63</f>
        <v>-5.730000000000004</v>
      </c>
      <c r="C64" s="5">
        <f t="shared" si="12"/>
        <v>-174.76999999999998</v>
      </c>
      <c r="D64" s="5">
        <f t="shared" si="12"/>
        <v>66.35999999999999</v>
      </c>
      <c r="E64" s="5">
        <f t="shared" si="12"/>
        <v>96.23</v>
      </c>
      <c r="F64" s="5">
        <f t="shared" si="12"/>
        <v>-147.97000000000003</v>
      </c>
      <c r="G64" s="5">
        <f t="shared" si="12"/>
        <v>-29.819999999999997</v>
      </c>
      <c r="H64" s="5">
        <f t="shared" si="12"/>
        <v>-48.41</v>
      </c>
      <c r="I64" s="5">
        <f t="shared" si="12"/>
        <v>-81.59</v>
      </c>
    </row>
    <row r="65" spans="1:9" ht="12.75">
      <c r="A65" s="14" t="s">
        <v>73</v>
      </c>
      <c r="B65" s="14"/>
      <c r="C65" s="14"/>
      <c r="D65" s="14"/>
      <c r="E65" s="14"/>
      <c r="F65" s="14"/>
      <c r="G65" s="14"/>
      <c r="H65" s="14"/>
      <c r="I65" s="14"/>
    </row>
    <row r="67" spans="2:8" ht="12.75">
      <c r="B67" s="1" t="s">
        <v>72</v>
      </c>
      <c r="C67" s="1" t="s">
        <v>72</v>
      </c>
      <c r="D67" s="1" t="s">
        <v>72</v>
      </c>
      <c r="E67" s="1" t="s">
        <v>72</v>
      </c>
      <c r="F67" s="1" t="s">
        <v>72</v>
      </c>
      <c r="G67" s="1" t="s">
        <v>72</v>
      </c>
      <c r="H67" s="1"/>
    </row>
  </sheetData>
  <sheetProtection/>
  <mergeCells count="3">
    <mergeCell ref="A1:A2"/>
    <mergeCell ref="B1:F1"/>
    <mergeCell ref="A65:I65"/>
  </mergeCells>
  <printOptions horizontalCentered="1"/>
  <pageMargins left="1.25" right="0.5" top="1" bottom="1" header="0.5" footer="0.75"/>
  <pageSetup firstPageNumber="191" useFirstPageNumber="1" horizontalDpi="600" verticalDpi="600" orientation="landscape" pageOrder="overThenDown" paperSize="9" r:id="rId1"/>
  <headerFooter alignWithMargins="0">
    <oddHeader>&amp;L&amp;"Times New Roman,Bold"&amp;12                  Name of State : Sikkim&amp;C&amp;"Times New Roman,Bold"&amp;12Miscellaneous Capital Receipts and Non-Plan Disbursements
(Details of Item(8) of Statement 27 (c))&amp;R&amp;"Times New Roman,Bold"&amp;12Statement No 27 (b)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2008-07-10T01:03:26Z</cp:lastPrinted>
  <dcterms:created xsi:type="dcterms:W3CDTF">2008-07-03T21:19:38Z</dcterms:created>
  <dcterms:modified xsi:type="dcterms:W3CDTF">2008-07-10T01:03:28Z</dcterms:modified>
  <cp:category/>
  <cp:version/>
  <cp:contentType/>
  <cp:contentStatus/>
</cp:coreProperties>
</file>