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activeTab="0"/>
  </bookViews>
  <sheets>
    <sheet name="St.30" sheetId="1" r:id="rId1"/>
  </sheets>
  <definedNames>
    <definedName name="_xlnm.Print_Titles" localSheetId="0">'St.30'!$A:$A</definedName>
  </definedNames>
  <calcPr fullCalcOnLoad="1"/>
</workbook>
</file>

<file path=xl/sharedStrings.xml><?xml version="1.0" encoding="utf-8"?>
<sst xmlns="http://schemas.openxmlformats.org/spreadsheetml/2006/main" count="74" uniqueCount="26">
  <si>
    <t>2002-03</t>
  </si>
  <si>
    <t>2003-04</t>
  </si>
  <si>
    <t>2004-05</t>
  </si>
  <si>
    <t>2005-06</t>
  </si>
  <si>
    <t>2006-07</t>
  </si>
  <si>
    <t>2007-08</t>
  </si>
  <si>
    <t>2008-09</t>
  </si>
  <si>
    <t>Norms</t>
  </si>
  <si>
    <t>Actuals</t>
  </si>
  <si>
    <t>Heads</t>
  </si>
  <si>
    <t>Total Expenditure</t>
  </si>
  <si>
    <t>Expenditure on Wages &amp; Salaries</t>
  </si>
  <si>
    <t>A.  BUILDINGS (owned &amp; maintained by)</t>
  </si>
  <si>
    <t xml:space="preserve">I.  STATE GOVERNMENT  </t>
  </si>
  <si>
    <t>i)  Permanent Buildings</t>
  </si>
  <si>
    <t>ii) Temporary Buildings</t>
  </si>
  <si>
    <t>II.  LOCAL BODIES</t>
  </si>
  <si>
    <t>Total (I+II)</t>
  </si>
  <si>
    <t xml:space="preserve">I.  STATE GOVERNMENT </t>
  </si>
  <si>
    <t>i)  Direct Expenditure</t>
  </si>
  <si>
    <t>ii) Grants to Local Bodies</t>
  </si>
  <si>
    <t>a.  Norms for maintenance of buildings and roads.</t>
  </si>
  <si>
    <t>b.  Whether State Govt. has any scheme under which local body roads are taken over by them for maintenance.</t>
  </si>
  <si>
    <t>c.  If so, the details of the scheme and road lengths taken over in each year since 2002-03.</t>
  </si>
  <si>
    <r>
      <t xml:space="preserve">B.  ROADS </t>
    </r>
    <r>
      <rPr>
        <sz val="10"/>
        <rFont val="Times New Roman"/>
        <family val="1"/>
      </rPr>
      <t>(Owned and maintained by)</t>
    </r>
  </si>
  <si>
    <r>
      <t xml:space="preserve">NB: </t>
    </r>
    <r>
      <rPr>
        <sz val="10"/>
        <rFont val="Times New Roman"/>
        <family val="1"/>
      </rPr>
      <t xml:space="preserve"> Please indicate on a separate sheet 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</si>
</sst>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"/>
    <numFmt numFmtId="187" formatCode="0.000"/>
    <numFmt numFmtId="188" formatCode="&quot;$&quot;#,##0.00"/>
    <numFmt numFmtId="189" formatCode="0.0000"/>
    <numFmt numFmtId="190" formatCode="&quot;Rs.&quot;#,##0_);\(&quot;Rs.&quot;#,##0\)"/>
    <numFmt numFmtId="191" formatCode="&quot;Rs.&quot;#,##0_);[Red]\(&quot;Rs.&quot;#,##0\)"/>
    <numFmt numFmtId="192" formatCode="&quot;Rs.&quot;#,##0.00_);\(&quot;Rs.&quot;#,##0.00\)"/>
    <numFmt numFmtId="193" formatCode="&quot;Rs.&quot;#,##0.00_);[Red]\(&quot;Rs.&quot;#,##0.00\)"/>
    <numFmt numFmtId="194" formatCode="_(&quot;Rs.&quot;* #,##0_);_(&quot;Rs.&quot;* \(#,##0\);_(&quot;Rs.&quot;* &quot;-&quot;_);_(@_)"/>
    <numFmt numFmtId="195" formatCode="_(&quot;Rs.&quot;* #,##0.00_);_(&quot;Rs.&quot;* \(#,##0.00\);_(&quot;Rs.&quot;* &quot;-&quot;??_);_(@_)"/>
    <numFmt numFmtId="196" formatCode="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"/>
    <numFmt numFmtId="202" formatCode="[$-409]dddd\,\ mmmm\ dd\,\ yyyy"/>
    <numFmt numFmtId="203" formatCode="[$-409]h:mm:ss\ AM/PM"/>
    <numFmt numFmtId="204" formatCode="mmm/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57" applyFont="1" applyFill="1" applyBorder="1" applyAlignment="1">
      <alignment wrapText="1"/>
      <protection/>
    </xf>
    <xf numFmtId="0" fontId="21" fillId="0" borderId="0" xfId="57" applyFont="1" applyFill="1" applyBorder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0" fillId="0" borderId="0" xfId="57" applyFont="1" applyBorder="1" applyAlignment="1">
      <alignment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wrapText="1"/>
      <protection/>
    </xf>
    <xf numFmtId="0" fontId="21" fillId="0" borderId="10" xfId="57" applyFont="1" applyFill="1" applyBorder="1" applyAlignment="1">
      <alignment wrapText="1"/>
      <protection/>
    </xf>
    <xf numFmtId="43" fontId="22" fillId="0" borderId="10" xfId="42" applyFont="1" applyFill="1" applyBorder="1" applyAlignment="1">
      <alignment wrapText="1"/>
    </xf>
    <xf numFmtId="43" fontId="23" fillId="0" borderId="10" xfId="42" applyFont="1" applyFill="1" applyBorder="1" applyAlignment="1">
      <alignment wrapText="1"/>
    </xf>
    <xf numFmtId="0" fontId="20" fillId="0" borderId="10" xfId="57" applyFont="1" applyFill="1" applyBorder="1" applyAlignment="1">
      <alignment horizontal="center" wrapText="1"/>
      <protection/>
    </xf>
    <xf numFmtId="0" fontId="20" fillId="0" borderId="10" xfId="57" applyFont="1" applyFill="1" applyBorder="1" applyAlignment="1">
      <alignment horizontal="left" wrapText="1"/>
      <protection/>
    </xf>
    <xf numFmtId="0" fontId="20" fillId="0" borderId="0" xfId="57" applyFont="1" applyBorder="1" applyAlignment="1">
      <alignment horizontal="center" vertical="center" wrapText="1"/>
      <protection/>
    </xf>
    <xf numFmtId="0" fontId="20" fillId="0" borderId="0" xfId="57" applyFont="1" applyBorder="1" applyAlignment="1">
      <alignment horizontal="center" wrapText="1"/>
      <protection/>
    </xf>
    <xf numFmtId="0" fontId="20" fillId="0" borderId="10" xfId="57" applyFont="1" applyFill="1" applyBorder="1" applyAlignment="1">
      <alignment horizontal="right" wrapText="1"/>
      <protection/>
    </xf>
    <xf numFmtId="0" fontId="21" fillId="0" borderId="0" xfId="57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20" fillId="0" borderId="11" xfId="57" applyFont="1" applyFill="1" applyBorder="1" applyAlignment="1">
      <alignment horizontal="left" wrapText="1"/>
      <protection/>
    </xf>
    <xf numFmtId="0" fontId="0" fillId="0" borderId="11" xfId="0" applyBorder="1" applyAlignment="1">
      <alignment wrapText="1"/>
    </xf>
    <xf numFmtId="0" fontId="20" fillId="0" borderId="10" xfId="57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bsipoints-efc-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C20"/>
  <sheetViews>
    <sheetView tabSelected="1" view="pageBreakPreview" zoomScaleSheetLayoutView="100" workbookViewId="0" topLeftCell="A1">
      <selection activeCell="G8" sqref="G8"/>
    </sheetView>
  </sheetViews>
  <sheetFormatPr defaultColWidth="9.140625" defaultRowHeight="12.75"/>
  <cols>
    <col min="1" max="1" width="15.8515625" style="3" customWidth="1"/>
    <col min="2" max="13" width="8.8515625" style="3" customWidth="1"/>
    <col min="14" max="29" width="13.28125" style="3" customWidth="1"/>
    <col min="30" max="16384" width="9.140625" style="3" customWidth="1"/>
  </cols>
  <sheetData>
    <row r="1" spans="1:29" s="12" customFormat="1" ht="12.75">
      <c r="A1" s="19" t="s">
        <v>9</v>
      </c>
      <c r="B1" s="19" t="s">
        <v>0</v>
      </c>
      <c r="C1" s="19"/>
      <c r="D1" s="19"/>
      <c r="E1" s="19"/>
      <c r="F1" s="19" t="s">
        <v>1</v>
      </c>
      <c r="G1" s="19"/>
      <c r="H1" s="19"/>
      <c r="I1" s="19"/>
      <c r="J1" s="19" t="s">
        <v>2</v>
      </c>
      <c r="K1" s="19"/>
      <c r="L1" s="19"/>
      <c r="M1" s="19"/>
      <c r="N1" s="19" t="s">
        <v>3</v>
      </c>
      <c r="O1" s="19"/>
      <c r="P1" s="19"/>
      <c r="Q1" s="19"/>
      <c r="R1" s="19" t="s">
        <v>4</v>
      </c>
      <c r="S1" s="19"/>
      <c r="T1" s="19"/>
      <c r="U1" s="19"/>
      <c r="V1" s="19" t="s">
        <v>5</v>
      </c>
      <c r="W1" s="19"/>
      <c r="X1" s="19"/>
      <c r="Y1" s="19"/>
      <c r="Z1" s="19" t="s">
        <v>6</v>
      </c>
      <c r="AA1" s="19"/>
      <c r="AB1" s="19"/>
      <c r="AC1" s="19"/>
    </row>
    <row r="2" spans="1:29" s="12" customFormat="1" ht="12.75">
      <c r="A2" s="20"/>
      <c r="B2" s="19" t="s">
        <v>7</v>
      </c>
      <c r="C2" s="19"/>
      <c r="D2" s="19" t="s">
        <v>8</v>
      </c>
      <c r="E2" s="19"/>
      <c r="F2" s="19" t="s">
        <v>7</v>
      </c>
      <c r="G2" s="19"/>
      <c r="H2" s="19" t="s">
        <v>8</v>
      </c>
      <c r="I2" s="19"/>
      <c r="J2" s="19" t="s">
        <v>7</v>
      </c>
      <c r="K2" s="19"/>
      <c r="L2" s="19" t="s">
        <v>8</v>
      </c>
      <c r="M2" s="19"/>
      <c r="N2" s="19" t="s">
        <v>7</v>
      </c>
      <c r="O2" s="19"/>
      <c r="P2" s="19" t="s">
        <v>8</v>
      </c>
      <c r="Q2" s="19"/>
      <c r="R2" s="19" t="s">
        <v>7</v>
      </c>
      <c r="S2" s="19"/>
      <c r="T2" s="19" t="s">
        <v>8</v>
      </c>
      <c r="U2" s="19"/>
      <c r="V2" s="19" t="s">
        <v>7</v>
      </c>
      <c r="W2" s="19"/>
      <c r="X2" s="19" t="s">
        <v>8</v>
      </c>
      <c r="Y2" s="19"/>
      <c r="Z2" s="19" t="s">
        <v>7</v>
      </c>
      <c r="AA2" s="19"/>
      <c r="AB2" s="19" t="s">
        <v>8</v>
      </c>
      <c r="AC2" s="19"/>
    </row>
    <row r="3" spans="1:29" s="12" customFormat="1" ht="51">
      <c r="A3" s="20"/>
      <c r="B3" s="5" t="s">
        <v>10</v>
      </c>
      <c r="C3" s="5" t="s">
        <v>11</v>
      </c>
      <c r="D3" s="5" t="s">
        <v>10</v>
      </c>
      <c r="E3" s="5" t="s">
        <v>11</v>
      </c>
      <c r="F3" s="5" t="s">
        <v>10</v>
      </c>
      <c r="G3" s="5" t="s">
        <v>11</v>
      </c>
      <c r="H3" s="5" t="s">
        <v>10</v>
      </c>
      <c r="I3" s="5" t="s">
        <v>11</v>
      </c>
      <c r="J3" s="5" t="s">
        <v>10</v>
      </c>
      <c r="K3" s="5" t="s">
        <v>11</v>
      </c>
      <c r="L3" s="5" t="s">
        <v>10</v>
      </c>
      <c r="M3" s="5" t="s">
        <v>11</v>
      </c>
      <c r="N3" s="5" t="s">
        <v>10</v>
      </c>
      <c r="O3" s="5" t="s">
        <v>11</v>
      </c>
      <c r="P3" s="5" t="s">
        <v>10</v>
      </c>
      <c r="Q3" s="5" t="s">
        <v>11</v>
      </c>
      <c r="R3" s="5" t="s">
        <v>10</v>
      </c>
      <c r="S3" s="5" t="s">
        <v>11</v>
      </c>
      <c r="T3" s="5" t="s">
        <v>10</v>
      </c>
      <c r="U3" s="5" t="s">
        <v>11</v>
      </c>
      <c r="V3" s="5" t="s">
        <v>10</v>
      </c>
      <c r="W3" s="5" t="s">
        <v>11</v>
      </c>
      <c r="X3" s="5" t="s">
        <v>10</v>
      </c>
      <c r="Y3" s="5" t="s">
        <v>11</v>
      </c>
      <c r="Z3" s="5" t="s">
        <v>10</v>
      </c>
      <c r="AA3" s="5" t="s">
        <v>11</v>
      </c>
      <c r="AB3" s="5" t="s">
        <v>10</v>
      </c>
      <c r="AC3" s="5" t="s">
        <v>11</v>
      </c>
    </row>
    <row r="4" spans="1:29" s="13" customFormat="1" ht="12.7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10">
        <v>21</v>
      </c>
      <c r="V4" s="10">
        <v>22</v>
      </c>
      <c r="W4" s="10">
        <v>23</v>
      </c>
      <c r="X4" s="10">
        <v>24</v>
      </c>
      <c r="Y4" s="10">
        <v>25</v>
      </c>
      <c r="Z4" s="10">
        <v>26</v>
      </c>
      <c r="AA4" s="10">
        <v>27</v>
      </c>
      <c r="AB4" s="10">
        <v>28</v>
      </c>
      <c r="AC4" s="10">
        <v>29</v>
      </c>
    </row>
    <row r="5" spans="1:29" ht="38.25">
      <c r="A5" s="6" t="s">
        <v>12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4" customFormat="1" ht="26.25">
      <c r="A6" s="6" t="s">
        <v>13</v>
      </c>
      <c r="B6" s="8">
        <f>SUM(B7:B8)</f>
        <v>33.78</v>
      </c>
      <c r="C6" s="8">
        <f>SUM(C7:C8)</f>
        <v>11.823</v>
      </c>
      <c r="D6" s="8">
        <f>SUM(D7:D8)</f>
        <v>5.5</v>
      </c>
      <c r="E6" s="8">
        <f>D6*0.35</f>
        <v>1.9249999999999998</v>
      </c>
      <c r="F6" s="8">
        <f>SUM(F7:F8)</f>
        <v>40.99</v>
      </c>
      <c r="G6" s="8">
        <f>SUM(G7:G8)</f>
        <v>13.2965</v>
      </c>
      <c r="H6" s="8">
        <f>SUM(H7:H8)</f>
        <v>11.09</v>
      </c>
      <c r="I6" s="8">
        <f>H6*0.3</f>
        <v>3.327</v>
      </c>
      <c r="J6" s="8">
        <f>SUM(J7:J8)</f>
        <v>42.68</v>
      </c>
      <c r="K6" s="8">
        <f>SUM(K7:K8)</f>
        <v>14.937999999999999</v>
      </c>
      <c r="L6" s="8">
        <f>SUM(L7:L8)</f>
        <v>10.75</v>
      </c>
      <c r="M6" s="8">
        <f>L6*0.33</f>
        <v>3.5475000000000003</v>
      </c>
      <c r="N6" s="8">
        <f aca="true" t="shared" si="0" ref="N6:T6">SUM(N7:N8)</f>
        <v>45.47</v>
      </c>
      <c r="O6" s="8">
        <f t="shared" si="0"/>
        <v>15.914499999999999</v>
      </c>
      <c r="P6" s="8">
        <f t="shared" si="0"/>
        <v>9.9</v>
      </c>
      <c r="Q6" s="8">
        <f t="shared" si="0"/>
        <v>3.3</v>
      </c>
      <c r="R6" s="8">
        <f t="shared" si="0"/>
        <v>50.959999999999994</v>
      </c>
      <c r="S6" s="8">
        <f t="shared" si="0"/>
        <v>17.835999999999995</v>
      </c>
      <c r="T6" s="8">
        <f t="shared" si="0"/>
        <v>14.43</v>
      </c>
      <c r="U6" s="8">
        <f>T6*0.3</f>
        <v>4.329</v>
      </c>
      <c r="V6" s="8">
        <f>SUM(V7:V8)</f>
        <v>55.34</v>
      </c>
      <c r="W6" s="8">
        <f>SUM(W7:W8)</f>
        <v>19.369</v>
      </c>
      <c r="X6" s="8">
        <f>SUM(X7:X8)</f>
        <v>21.99</v>
      </c>
      <c r="Y6" s="8">
        <f>X6*0.28</f>
        <v>6.1572000000000005</v>
      </c>
      <c r="Z6" s="8">
        <f>SUM(Z7:Z8)</f>
        <v>57.99</v>
      </c>
      <c r="AA6" s="8">
        <f>SUM(AA7:AA8)</f>
        <v>20.296499999999998</v>
      </c>
      <c r="AB6" s="8">
        <f>SUM(AB7:AB8)</f>
        <v>21.45</v>
      </c>
      <c r="AC6" s="8">
        <f>AB6*0.35</f>
        <v>7.507499999999999</v>
      </c>
    </row>
    <row r="7" spans="1:29" ht="26.25">
      <c r="A7" s="7" t="s">
        <v>14</v>
      </c>
      <c r="B7" s="9">
        <f>29.27+4.51</f>
        <v>33.78</v>
      </c>
      <c r="C7" s="8">
        <f>B7*0.35</f>
        <v>11.823</v>
      </c>
      <c r="D7" s="9">
        <v>5.5</v>
      </c>
      <c r="E7" s="8">
        <v>1.97</v>
      </c>
      <c r="F7" s="9">
        <f>31.42+6.57</f>
        <v>37.99</v>
      </c>
      <c r="G7" s="8">
        <f>F7*0.35</f>
        <v>13.2965</v>
      </c>
      <c r="H7" s="9">
        <v>11.09</v>
      </c>
      <c r="I7" s="8">
        <f>H7*0.3</f>
        <v>3.327</v>
      </c>
      <c r="J7" s="9">
        <f>34.71+7.97</f>
        <v>42.68</v>
      </c>
      <c r="K7" s="8">
        <f>J7*0.35</f>
        <v>14.937999999999999</v>
      </c>
      <c r="L7" s="9">
        <v>10.75</v>
      </c>
      <c r="M7" s="8">
        <f>L7*0.33</f>
        <v>3.5475000000000003</v>
      </c>
      <c r="N7" s="9">
        <f>37.06+8.41</f>
        <v>45.47</v>
      </c>
      <c r="O7" s="8">
        <f>N7*0.35</f>
        <v>15.914499999999999</v>
      </c>
      <c r="P7" s="9">
        <v>9.9</v>
      </c>
      <c r="Q7" s="9">
        <v>3.3</v>
      </c>
      <c r="R7" s="9">
        <f>40.94+10.02</f>
        <v>50.959999999999994</v>
      </c>
      <c r="S7" s="8">
        <f>R7*0.35</f>
        <v>17.835999999999995</v>
      </c>
      <c r="T7" s="9">
        <v>14.43</v>
      </c>
      <c r="U7" s="8">
        <f>T7*0.3</f>
        <v>4.329</v>
      </c>
      <c r="V7" s="9">
        <f>45.32+10.02</f>
        <v>55.34</v>
      </c>
      <c r="W7" s="8">
        <f>V7*0.35</f>
        <v>19.369</v>
      </c>
      <c r="X7" s="9">
        <v>21.99</v>
      </c>
      <c r="Y7" s="8">
        <f>X7*0.28</f>
        <v>6.1572000000000005</v>
      </c>
      <c r="Z7" s="9">
        <f>47.81+10.18</f>
        <v>57.99</v>
      </c>
      <c r="AA7" s="8">
        <f>Z7*0.35</f>
        <v>20.296499999999998</v>
      </c>
      <c r="AB7" s="9">
        <v>21.45</v>
      </c>
      <c r="AC7" s="8">
        <f>AB7*0.35</f>
        <v>7.507499999999999</v>
      </c>
    </row>
    <row r="8" spans="1:29" ht="26.25">
      <c r="A8" s="7" t="s">
        <v>15</v>
      </c>
      <c r="B8" s="9">
        <v>0</v>
      </c>
      <c r="C8" s="9">
        <v>0</v>
      </c>
      <c r="D8" s="9">
        <v>0</v>
      </c>
      <c r="E8" s="9">
        <v>0</v>
      </c>
      <c r="F8" s="9">
        <v>3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</row>
    <row r="9" spans="1:29" ht="26.25">
      <c r="A9" s="6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</row>
    <row r="10" spans="1:29" s="4" customFormat="1" ht="15.75">
      <c r="A10" s="14" t="s">
        <v>17</v>
      </c>
      <c r="B10" s="8">
        <f aca="true" t="shared" si="1" ref="B10:AC10">SUM(B9+B6)</f>
        <v>33.78</v>
      </c>
      <c r="C10" s="8">
        <f t="shared" si="1"/>
        <v>11.823</v>
      </c>
      <c r="D10" s="8">
        <f t="shared" si="1"/>
        <v>5.5</v>
      </c>
      <c r="E10" s="8">
        <f t="shared" si="1"/>
        <v>1.9249999999999998</v>
      </c>
      <c r="F10" s="8">
        <f t="shared" si="1"/>
        <v>40.99</v>
      </c>
      <c r="G10" s="8">
        <f t="shared" si="1"/>
        <v>13.2965</v>
      </c>
      <c r="H10" s="8">
        <f t="shared" si="1"/>
        <v>11.09</v>
      </c>
      <c r="I10" s="8">
        <f t="shared" si="1"/>
        <v>3.327</v>
      </c>
      <c r="J10" s="8">
        <f t="shared" si="1"/>
        <v>42.68</v>
      </c>
      <c r="K10" s="8">
        <f t="shared" si="1"/>
        <v>14.937999999999999</v>
      </c>
      <c r="L10" s="8">
        <f t="shared" si="1"/>
        <v>10.75</v>
      </c>
      <c r="M10" s="8">
        <f t="shared" si="1"/>
        <v>3.5475000000000003</v>
      </c>
      <c r="N10" s="8">
        <f t="shared" si="1"/>
        <v>45.47</v>
      </c>
      <c r="O10" s="8">
        <f t="shared" si="1"/>
        <v>15.914499999999999</v>
      </c>
      <c r="P10" s="8">
        <f t="shared" si="1"/>
        <v>9.9</v>
      </c>
      <c r="Q10" s="8">
        <f t="shared" si="1"/>
        <v>3.3</v>
      </c>
      <c r="R10" s="8">
        <f t="shared" si="1"/>
        <v>50.959999999999994</v>
      </c>
      <c r="S10" s="8">
        <f t="shared" si="1"/>
        <v>17.835999999999995</v>
      </c>
      <c r="T10" s="8">
        <f t="shared" si="1"/>
        <v>14.43</v>
      </c>
      <c r="U10" s="8">
        <f t="shared" si="1"/>
        <v>4.329</v>
      </c>
      <c r="V10" s="8">
        <f t="shared" si="1"/>
        <v>55.34</v>
      </c>
      <c r="W10" s="8">
        <f t="shared" si="1"/>
        <v>19.369</v>
      </c>
      <c r="X10" s="8">
        <f t="shared" si="1"/>
        <v>21.99</v>
      </c>
      <c r="Y10" s="8">
        <f t="shared" si="1"/>
        <v>6.1572000000000005</v>
      </c>
      <c r="Z10" s="8">
        <f t="shared" si="1"/>
        <v>57.99</v>
      </c>
      <c r="AA10" s="8">
        <f t="shared" si="1"/>
        <v>20.296499999999998</v>
      </c>
      <c r="AB10" s="8">
        <f t="shared" si="1"/>
        <v>21.45</v>
      </c>
      <c r="AC10" s="8">
        <f t="shared" si="1"/>
        <v>7.507499999999999</v>
      </c>
    </row>
    <row r="11" spans="1:29" ht="39">
      <c r="A11" s="11" t="s">
        <v>24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26.25">
      <c r="A12" s="6" t="s">
        <v>18</v>
      </c>
      <c r="B12" s="8">
        <f aca="true" t="shared" si="2" ref="B12:AC12">SUM(B13:B14)</f>
        <v>12.39</v>
      </c>
      <c r="C12" s="8">
        <f t="shared" si="2"/>
        <v>4.96</v>
      </c>
      <c r="D12" s="8">
        <f t="shared" si="2"/>
        <v>9.57</v>
      </c>
      <c r="E12" s="8">
        <f t="shared" si="2"/>
        <v>5.69</v>
      </c>
      <c r="F12" s="8">
        <f t="shared" si="2"/>
        <v>12.79</v>
      </c>
      <c r="G12" s="8">
        <f t="shared" si="2"/>
        <v>5.12</v>
      </c>
      <c r="H12" s="8">
        <f t="shared" si="2"/>
        <v>9.85</v>
      </c>
      <c r="I12" s="8">
        <f t="shared" si="2"/>
        <v>6.22</v>
      </c>
      <c r="J12" s="8">
        <f t="shared" si="2"/>
        <v>14.51</v>
      </c>
      <c r="K12" s="8">
        <f t="shared" si="2"/>
        <v>5.81</v>
      </c>
      <c r="L12" s="8">
        <f t="shared" si="2"/>
        <v>12.26</v>
      </c>
      <c r="M12" s="8">
        <f t="shared" si="2"/>
        <v>7.68</v>
      </c>
      <c r="N12" s="8">
        <f t="shared" si="2"/>
        <v>16.89</v>
      </c>
      <c r="O12" s="8">
        <f t="shared" si="2"/>
        <v>6.75</v>
      </c>
      <c r="P12" s="8">
        <f t="shared" si="2"/>
        <v>10.23</v>
      </c>
      <c r="Q12" s="8">
        <f t="shared" si="2"/>
        <v>7.7</v>
      </c>
      <c r="R12" s="8">
        <f t="shared" si="2"/>
        <v>20.67</v>
      </c>
      <c r="S12" s="8">
        <f t="shared" si="2"/>
        <v>8.26</v>
      </c>
      <c r="T12" s="8">
        <f t="shared" si="2"/>
        <v>17.8</v>
      </c>
      <c r="U12" s="8">
        <f t="shared" si="2"/>
        <v>7.74</v>
      </c>
      <c r="V12" s="8">
        <f t="shared" si="2"/>
        <v>22.4</v>
      </c>
      <c r="W12" s="8">
        <f t="shared" si="2"/>
        <v>8.96</v>
      </c>
      <c r="X12" s="8">
        <f t="shared" si="2"/>
        <v>17.8</v>
      </c>
      <c r="Y12" s="8">
        <f t="shared" si="2"/>
        <v>7.75</v>
      </c>
      <c r="Z12" s="8">
        <f t="shared" si="2"/>
        <v>24.86</v>
      </c>
      <c r="AA12" s="8">
        <f t="shared" si="2"/>
        <v>9.94</v>
      </c>
      <c r="AB12" s="8">
        <f t="shared" si="2"/>
        <v>19.88</v>
      </c>
      <c r="AC12" s="8">
        <f t="shared" si="2"/>
        <v>8.15</v>
      </c>
    </row>
    <row r="13" spans="1:29" ht="26.25">
      <c r="A13" s="7" t="s">
        <v>19</v>
      </c>
      <c r="B13" s="9">
        <v>12.39</v>
      </c>
      <c r="C13" s="9">
        <v>4.96</v>
      </c>
      <c r="D13" s="9">
        <v>9.57</v>
      </c>
      <c r="E13" s="9">
        <v>5.69</v>
      </c>
      <c r="F13" s="9">
        <v>12.79</v>
      </c>
      <c r="G13" s="9">
        <v>5.12</v>
      </c>
      <c r="H13" s="9">
        <v>9.85</v>
      </c>
      <c r="I13" s="9">
        <v>6.22</v>
      </c>
      <c r="J13" s="9">
        <v>14.51</v>
      </c>
      <c r="K13" s="9">
        <v>5.81</v>
      </c>
      <c r="L13" s="9">
        <v>12.26</v>
      </c>
      <c r="M13" s="9">
        <v>7.68</v>
      </c>
      <c r="N13" s="9">
        <v>16.89</v>
      </c>
      <c r="O13" s="9">
        <v>6.75</v>
      </c>
      <c r="P13" s="9">
        <v>10.23</v>
      </c>
      <c r="Q13" s="9">
        <v>7.7</v>
      </c>
      <c r="R13" s="9">
        <v>20.67</v>
      </c>
      <c r="S13" s="9">
        <v>8.26</v>
      </c>
      <c r="T13" s="9">
        <v>17.8</v>
      </c>
      <c r="U13" s="9">
        <v>7.74</v>
      </c>
      <c r="V13" s="9">
        <v>22.4</v>
      </c>
      <c r="W13" s="9">
        <v>8.96</v>
      </c>
      <c r="X13" s="9">
        <v>17.8</v>
      </c>
      <c r="Y13" s="9">
        <v>7.75</v>
      </c>
      <c r="Z13" s="9">
        <v>24.86</v>
      </c>
      <c r="AA13" s="9">
        <v>9.94</v>
      </c>
      <c r="AB13" s="9">
        <v>19.88</v>
      </c>
      <c r="AC13" s="9">
        <v>8.15</v>
      </c>
    </row>
    <row r="14" spans="1:29" ht="26.25">
      <c r="A14" s="7" t="s">
        <v>20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</row>
    <row r="15" spans="1:29" ht="26.25">
      <c r="A15" s="6" t="s">
        <v>16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</row>
    <row r="16" spans="1:29" s="4" customFormat="1" ht="15.75">
      <c r="A16" s="14" t="s">
        <v>17</v>
      </c>
      <c r="B16" s="8">
        <f aca="true" t="shared" si="3" ref="B16:AC16">SUM(B15+B12)</f>
        <v>12.39</v>
      </c>
      <c r="C16" s="8">
        <f t="shared" si="3"/>
        <v>4.96</v>
      </c>
      <c r="D16" s="8">
        <f t="shared" si="3"/>
        <v>9.57</v>
      </c>
      <c r="E16" s="8">
        <f t="shared" si="3"/>
        <v>5.69</v>
      </c>
      <c r="F16" s="8">
        <f t="shared" si="3"/>
        <v>12.79</v>
      </c>
      <c r="G16" s="8">
        <f t="shared" si="3"/>
        <v>5.12</v>
      </c>
      <c r="H16" s="8">
        <f t="shared" si="3"/>
        <v>9.85</v>
      </c>
      <c r="I16" s="8">
        <f t="shared" si="3"/>
        <v>6.22</v>
      </c>
      <c r="J16" s="8">
        <f t="shared" si="3"/>
        <v>14.51</v>
      </c>
      <c r="K16" s="8">
        <f t="shared" si="3"/>
        <v>5.81</v>
      </c>
      <c r="L16" s="8">
        <f t="shared" si="3"/>
        <v>12.26</v>
      </c>
      <c r="M16" s="8">
        <f t="shared" si="3"/>
        <v>7.68</v>
      </c>
      <c r="N16" s="8">
        <f t="shared" si="3"/>
        <v>16.89</v>
      </c>
      <c r="O16" s="8">
        <f t="shared" si="3"/>
        <v>6.75</v>
      </c>
      <c r="P16" s="8">
        <f t="shared" si="3"/>
        <v>10.23</v>
      </c>
      <c r="Q16" s="8">
        <f t="shared" si="3"/>
        <v>7.7</v>
      </c>
      <c r="R16" s="8">
        <f t="shared" si="3"/>
        <v>20.67</v>
      </c>
      <c r="S16" s="8">
        <f t="shared" si="3"/>
        <v>8.26</v>
      </c>
      <c r="T16" s="8">
        <f t="shared" si="3"/>
        <v>17.8</v>
      </c>
      <c r="U16" s="8">
        <f t="shared" si="3"/>
        <v>7.74</v>
      </c>
      <c r="V16" s="8">
        <f t="shared" si="3"/>
        <v>22.4</v>
      </c>
      <c r="W16" s="8">
        <f t="shared" si="3"/>
        <v>8.96</v>
      </c>
      <c r="X16" s="8">
        <f t="shared" si="3"/>
        <v>17.8</v>
      </c>
      <c r="Y16" s="8">
        <f t="shared" si="3"/>
        <v>7.75</v>
      </c>
      <c r="Z16" s="8">
        <f t="shared" si="3"/>
        <v>24.86</v>
      </c>
      <c r="AA16" s="8">
        <f t="shared" si="3"/>
        <v>9.94</v>
      </c>
      <c r="AB16" s="8">
        <f t="shared" si="3"/>
        <v>19.88</v>
      </c>
      <c r="AC16" s="8">
        <f t="shared" si="3"/>
        <v>8.15</v>
      </c>
    </row>
    <row r="17" spans="1:29" ht="12.75">
      <c r="A17" s="1"/>
      <c r="B17" s="17" t="s">
        <v>25</v>
      </c>
      <c r="C17" s="18"/>
      <c r="D17" s="18"/>
      <c r="E17" s="18"/>
      <c r="F17" s="18"/>
      <c r="G17" s="18"/>
      <c r="H17" s="18"/>
      <c r="I17" s="18"/>
      <c r="J17" s="2"/>
      <c r="K17" s="2"/>
      <c r="L17" s="2"/>
      <c r="M17" s="2"/>
      <c r="N17" s="17" t="s">
        <v>25</v>
      </c>
      <c r="O17" s="18"/>
      <c r="P17" s="18"/>
      <c r="Q17" s="18"/>
      <c r="R17" s="18"/>
      <c r="S17" s="18"/>
      <c r="T17" s="18"/>
      <c r="U17" s="18"/>
      <c r="V17" s="17" t="s">
        <v>25</v>
      </c>
      <c r="W17" s="18"/>
      <c r="X17" s="18"/>
      <c r="Y17" s="18"/>
      <c r="Z17" s="18"/>
      <c r="AA17" s="18"/>
      <c r="AB17" s="18"/>
      <c r="AC17" s="18"/>
    </row>
    <row r="18" spans="1:29" ht="12.75">
      <c r="A18" s="2"/>
      <c r="B18" s="15" t="s">
        <v>21</v>
      </c>
      <c r="C18" s="16"/>
      <c r="D18" s="16"/>
      <c r="E18" s="16"/>
      <c r="F18" s="16"/>
      <c r="G18" s="16"/>
      <c r="H18" s="16"/>
      <c r="I18" s="16"/>
      <c r="J18" s="2"/>
      <c r="K18" s="2"/>
      <c r="L18" s="2"/>
      <c r="M18" s="2"/>
      <c r="N18" s="15" t="s">
        <v>21</v>
      </c>
      <c r="O18" s="16"/>
      <c r="P18" s="16"/>
      <c r="Q18" s="16"/>
      <c r="R18" s="16"/>
      <c r="S18" s="16"/>
      <c r="T18" s="16"/>
      <c r="U18" s="16"/>
      <c r="V18" s="15" t="s">
        <v>21</v>
      </c>
      <c r="W18" s="16"/>
      <c r="X18" s="16"/>
      <c r="Y18" s="16"/>
      <c r="Z18" s="16"/>
      <c r="AA18" s="16"/>
      <c r="AB18" s="16"/>
      <c r="AC18" s="16"/>
    </row>
    <row r="19" spans="1:29" ht="12.75">
      <c r="A19" s="2"/>
      <c r="B19" s="15" t="s">
        <v>22</v>
      </c>
      <c r="C19" s="16"/>
      <c r="D19" s="16"/>
      <c r="E19" s="16"/>
      <c r="F19" s="16"/>
      <c r="G19" s="16"/>
      <c r="H19" s="16"/>
      <c r="I19" s="16"/>
      <c r="J19" s="2"/>
      <c r="K19" s="2"/>
      <c r="L19" s="2"/>
      <c r="M19" s="2"/>
      <c r="N19" s="15" t="s">
        <v>22</v>
      </c>
      <c r="O19" s="16"/>
      <c r="P19" s="16"/>
      <c r="Q19" s="16"/>
      <c r="R19" s="16"/>
      <c r="S19" s="16"/>
      <c r="T19" s="16"/>
      <c r="U19" s="16"/>
      <c r="V19" s="15" t="s">
        <v>22</v>
      </c>
      <c r="W19" s="16"/>
      <c r="X19" s="16"/>
      <c r="Y19" s="16"/>
      <c r="Z19" s="16"/>
      <c r="AA19" s="16"/>
      <c r="AB19" s="16"/>
      <c r="AC19" s="16"/>
    </row>
    <row r="20" spans="1:29" ht="12.75">
      <c r="A20" s="2"/>
      <c r="B20" s="15" t="s">
        <v>23</v>
      </c>
      <c r="C20" s="16"/>
      <c r="D20" s="16"/>
      <c r="E20" s="16"/>
      <c r="F20" s="16"/>
      <c r="G20" s="16"/>
      <c r="H20" s="16"/>
      <c r="I20" s="16"/>
      <c r="J20" s="2"/>
      <c r="K20" s="2"/>
      <c r="L20" s="2"/>
      <c r="M20" s="2"/>
      <c r="N20" s="15" t="s">
        <v>23</v>
      </c>
      <c r="O20" s="16"/>
      <c r="P20" s="16"/>
      <c r="Q20" s="16"/>
      <c r="R20" s="16"/>
      <c r="S20" s="16"/>
      <c r="T20" s="16"/>
      <c r="U20" s="16"/>
      <c r="V20" s="15" t="s">
        <v>23</v>
      </c>
      <c r="W20" s="16"/>
      <c r="X20" s="16"/>
      <c r="Y20" s="16"/>
      <c r="Z20" s="16"/>
      <c r="AA20" s="16"/>
      <c r="AB20" s="16"/>
      <c r="AC20" s="16"/>
    </row>
  </sheetData>
  <sheetProtection/>
  <mergeCells count="34">
    <mergeCell ref="B1:E1"/>
    <mergeCell ref="B2:C2"/>
    <mergeCell ref="D2:E2"/>
    <mergeCell ref="F1:I1"/>
    <mergeCell ref="F2:G2"/>
    <mergeCell ref="H2:I2"/>
    <mergeCell ref="J1:M1"/>
    <mergeCell ref="J2:K2"/>
    <mergeCell ref="L2:M2"/>
    <mergeCell ref="N1:Q1"/>
    <mergeCell ref="N2:O2"/>
    <mergeCell ref="P2:Q2"/>
    <mergeCell ref="R1:U1"/>
    <mergeCell ref="R2:S2"/>
    <mergeCell ref="T2:U2"/>
    <mergeCell ref="V1:Y1"/>
    <mergeCell ref="V2:W2"/>
    <mergeCell ref="X2:Y2"/>
    <mergeCell ref="A1:A3"/>
    <mergeCell ref="V17:AC17"/>
    <mergeCell ref="V18:AC18"/>
    <mergeCell ref="V19:AC19"/>
    <mergeCell ref="B17:I17"/>
    <mergeCell ref="B18:I18"/>
    <mergeCell ref="B19:I19"/>
    <mergeCell ref="Z1:AC1"/>
    <mergeCell ref="Z2:AA2"/>
    <mergeCell ref="AB2:AC2"/>
    <mergeCell ref="B20:I20"/>
    <mergeCell ref="V20:AC20"/>
    <mergeCell ref="N17:U17"/>
    <mergeCell ref="N18:U18"/>
    <mergeCell ref="N19:U19"/>
    <mergeCell ref="N20:U20"/>
  </mergeCells>
  <printOptions horizontalCentered="1"/>
  <pageMargins left="1.25" right="0.5" top="1" bottom="1" header="0.5" footer="0.75"/>
  <pageSetup firstPageNumber="199" useFirstPageNumber="1" horizontalDpi="600" verticalDpi="600" orientation="landscape" pageOrder="overThenDown" paperSize="9" r:id="rId1"/>
  <headerFooter alignWithMargins="0">
    <oddHeader>&amp;L&amp;"Times New Roman,Bold"&amp;12       &amp;"Times New Roman,Bold"          Name of State: Sikkim&amp;C&amp;"Times New Roman,Bold"&amp;12Expenditure on the Maintenance of Buildings &amp;&amp; Roads&amp;R&amp;"Times New Roman,Bold"&amp;11Statement No 30
Rs. in Crore</oddHeader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ADDITIONAL DIRECTOR</dc:creator>
  <cp:keywords/>
  <dc:description/>
  <cp:lastModifiedBy>DAVID</cp:lastModifiedBy>
  <cp:lastPrinted>2008-07-10T01:13:48Z</cp:lastPrinted>
  <dcterms:created xsi:type="dcterms:W3CDTF">2008-06-23T23:44:48Z</dcterms:created>
  <dcterms:modified xsi:type="dcterms:W3CDTF">2008-07-10T01:13:52Z</dcterms:modified>
  <cp:category/>
  <cp:version/>
  <cp:contentType/>
  <cp:contentStatus/>
</cp:coreProperties>
</file>