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5311" windowWidth="7515" windowHeight="7320" activeTab="0"/>
  </bookViews>
  <sheets>
    <sheet name="dem14" sheetId="1" r:id="rId1"/>
  </sheets>
  <externalReferences>
    <externalReference r:id="rId4"/>
    <externalReference r:id="rId5"/>
    <externalReference r:id="rId6"/>
    <externalReference r:id="rId7"/>
  </externalReferences>
  <definedNames>
    <definedName name="__123Graph_D" hidden="1">#REF!</definedName>
    <definedName name="_xlnm._FilterDatabase" localSheetId="0" hidden="1">'dem14'!$A$18:$L$140</definedName>
    <definedName name="_Regression_Int" localSheetId="0" hidden="1">1</definedName>
    <definedName name="admJ" localSheetId="0">'dem14'!$D$59:$L$59</definedName>
    <definedName name="ahcap">#REF!</definedName>
    <definedName name="censusrec">#REF!</definedName>
    <definedName name="charged">#REF!</definedName>
    <definedName name="da">#REF!</definedName>
    <definedName name="ee">#REF!</definedName>
    <definedName name="fishcap">#REF!</definedName>
    <definedName name="Fishrev">#REF!</definedName>
    <definedName name="fwl">#REF!</definedName>
    <definedName name="fwlcap">#REF!</definedName>
    <definedName name="fwlrec">#REF!</definedName>
    <definedName name="housing">#REF!</definedName>
    <definedName name="housingcap">#REF!</definedName>
    <definedName name="jail" localSheetId="0">'dem14'!$D$102:$L$102</definedName>
    <definedName name="jailrec" localSheetId="0">'dem14'!#REF!</definedName>
    <definedName name="justice">#REF!</definedName>
    <definedName name="lr">#REF!</definedName>
    <definedName name="lrrec">#REF!</definedName>
    <definedName name="mgs" localSheetId="0">'dem14'!$D$121:$L$121</definedName>
    <definedName name="minister" localSheetId="0">'dem14'!$D$53:$L$53</definedName>
    <definedName name="minrec" localSheetId="0">'dem14'!$D$136:$L$136</definedName>
    <definedName name="nc">#REF!</definedName>
    <definedName name="ncfund">#REF!</definedName>
    <definedName name="ncrec">#REF!</definedName>
    <definedName name="ncrec1">#REF!</definedName>
    <definedName name="np" localSheetId="0">'dem14'!$K$133</definedName>
    <definedName name="np">#REF!</definedName>
    <definedName name="Nutrition">#REF!</definedName>
    <definedName name="oas" localSheetId="0">'dem14'!$D$115:$L$115</definedName>
    <definedName name="oges">#REF!</definedName>
    <definedName name="pension">#REF!</definedName>
    <definedName name="_xlnm.Print_Area" localSheetId="0">'dem14'!$A$1:$L$140</definedName>
    <definedName name="_xlnm.Print_Titles" localSheetId="0">'dem14'!$15:$18</definedName>
    <definedName name="pw">#REF!</definedName>
    <definedName name="pwcap">#REF!</definedName>
    <definedName name="rec">#REF!</definedName>
    <definedName name="rec1">#REF!</definedName>
    <definedName name="reform">#REF!</definedName>
    <definedName name="revise" localSheetId="0">'dem14'!#REF!</definedName>
    <definedName name="scst">#REF!</definedName>
    <definedName name="sgs" localSheetId="0">'dem14'!$D$77:$L$77</definedName>
    <definedName name="sgs">#REF!</definedName>
    <definedName name="sgsrec" localSheetId="0">'dem14'!$D$139:$L$139</definedName>
    <definedName name="SocialSecurity" localSheetId="0">'dem14'!$D$131:$L$131</definedName>
    <definedName name="SocialSecurity">#REF!</definedName>
    <definedName name="socialwelfare">#REF!</definedName>
    <definedName name="spfrd">#REF!</definedName>
    <definedName name="sss">#REF!</definedName>
    <definedName name="summary" localSheetId="0">'dem14'!#REF!</definedName>
    <definedName name="swc">#REF!</definedName>
    <definedName name="tax">#REF!</definedName>
    <definedName name="udhd">#REF!</definedName>
    <definedName name="urbancap">#REF!</definedName>
    <definedName name="voted" localSheetId="0">'dem14'!$E$13:$G$13</definedName>
    <definedName name="Voted">#REF!</definedName>
    <definedName name="water">#REF!</definedName>
    <definedName name="watercap">#REF!</definedName>
    <definedName name="welfarecap">#REF!</definedName>
    <definedName name="Z_239EE218_578E_4317_BEED_14D5D7089E27_.wvu.FilterData" localSheetId="0" hidden="1">'dem14'!$A$1:$L$140</definedName>
    <definedName name="Z_239EE218_578E_4317_BEED_14D5D7089E27_.wvu.PrintArea" localSheetId="0" hidden="1">'dem14'!$A$1:$L$133</definedName>
    <definedName name="Z_239EE218_578E_4317_BEED_14D5D7089E27_.wvu.PrintTitles" localSheetId="0" hidden="1">'dem14'!$15:$18</definedName>
    <definedName name="Z_302A3EA3_AE96_11D5_A646_0050BA3D7AFD_.wvu.FilterData" localSheetId="0" hidden="1">'dem14'!$A$1:$L$140</definedName>
    <definedName name="Z_302A3EA3_AE96_11D5_A646_0050BA3D7AFD_.wvu.PrintArea" localSheetId="0" hidden="1">'dem14'!$A$1:$L$133</definedName>
    <definedName name="Z_302A3EA3_AE96_11D5_A646_0050BA3D7AFD_.wvu.PrintTitles" localSheetId="0" hidden="1">'dem14'!$15:$18</definedName>
    <definedName name="Z_36DBA021_0ECB_11D4_8064_004005726899_.wvu.PrintArea" localSheetId="0" hidden="1">'dem14'!$A$1:$L$133</definedName>
    <definedName name="Z_36DBA021_0ECB_11D4_8064_004005726899_.wvu.PrintTitles" localSheetId="0" hidden="1">'dem14'!$15:$18</definedName>
    <definedName name="Z_93EBE921_AE91_11D5_8685_004005726899_.wvu.PrintArea" localSheetId="0" hidden="1">'dem14'!$A$1:$L$133</definedName>
    <definedName name="Z_93EBE921_AE91_11D5_8685_004005726899_.wvu.PrintTitles" localSheetId="0" hidden="1">'dem14'!$15:$18</definedName>
    <definedName name="Z_94DA79C1_0FDE_11D5_9579_000021DAEEA2_.wvu.PrintArea" localSheetId="0" hidden="1">'dem14'!$A$1:$L$133</definedName>
    <definedName name="Z_94DA79C1_0FDE_11D5_9579_000021DAEEA2_.wvu.PrintTitles" localSheetId="0" hidden="1">'dem14'!$15:$18</definedName>
    <definedName name="Z_C868F8C3_16D7_11D5_A68D_81D6213F5331_.wvu.PrintArea" localSheetId="0" hidden="1">'dem14'!$A$1:$L$133</definedName>
    <definedName name="Z_C868F8C3_16D7_11D5_A68D_81D6213F5331_.wvu.PrintTitles" localSheetId="0" hidden="1">'dem14'!$15:$18</definedName>
    <definedName name="Z_E5DF37BD_125C_11D5_8DC4_D0F5D88B3549_.wvu.PrintArea" localSheetId="0" hidden="1">'dem14'!$A$1:$L$133</definedName>
    <definedName name="Z_E5DF37BD_125C_11D5_8DC4_D0F5D88B3549_.wvu.PrintTitles" localSheetId="0" hidden="1">'dem14'!$15:$18</definedName>
    <definedName name="Z_F8ADACC1_164E_11D6_B603_000021DAEEA2_.wvu.PrintArea" localSheetId="0" hidden="1">'dem14'!$A$1:$L$133</definedName>
    <definedName name="Z_F8ADACC1_164E_11D6_B603_000021DAEEA2_.wvu.PrintTitles" localSheetId="0" hidden="1">'dem14'!$15:$18</definedName>
  </definedNames>
  <calcPr fullCalcOnLoad="1"/>
</workbook>
</file>

<file path=xl/comments1.xml><?xml version="1.0" encoding="utf-8"?>
<comments xmlns="http://schemas.openxmlformats.org/spreadsheetml/2006/main">
  <authors>
    <author>argocd</author>
    <author>S.D.Pradhan</author>
    <author>admin</author>
    <author>binod</author>
    <author>sonam</author>
  </authors>
  <commentList>
    <comment ref="A1" authorId="0">
      <text>
        <r>
          <rPr>
            <b/>
            <sz val="8"/>
            <rFont val="Tahoma"/>
            <family val="0"/>
          </rPr>
          <t>PSF:</t>
        </r>
        <r>
          <rPr>
            <b/>
            <sz val="8"/>
            <rFont val="Tahoma"/>
            <family val="0"/>
          </rPr>
          <t xml:space="preserve">
additional for MR</t>
        </r>
      </text>
    </comment>
    <comment ref="A1" authorId="0">
      <text>
        <r>
          <rPr>
            <b/>
            <sz val="8"/>
            <rFont val="Tahoma"/>
            <family val="0"/>
          </rPr>
          <t>BUDGET SECTION:
117</t>
        </r>
      </text>
    </comment>
    <comment ref="A1" authorId="0">
      <text>
        <r>
          <rPr>
            <b/>
            <sz val="8"/>
            <rFont val="Tahoma"/>
            <family val="0"/>
          </rPr>
          <t>BUDGET SECTION:
INCLUDES 70% INCREASE FOR MR. FURNITURE TO PRESS ADVISOR</t>
        </r>
      </text>
    </comment>
    <comment ref="A1" authorId="0">
      <text>
        <r>
          <rPr>
            <b/>
            <sz val="8"/>
            <rFont val="Tahoma"/>
            <family val="0"/>
          </rPr>
          <t>Finance Deptt.:</t>
        </r>
        <r>
          <rPr>
            <sz val="8"/>
            <rFont val="Tahoma"/>
            <family val="0"/>
          </rPr>
          <t xml:space="preserve">
</t>
        </r>
        <r>
          <rPr>
            <b/>
            <sz val="8"/>
            <rFont val="Tahoma"/>
            <family val="2"/>
          </rPr>
          <t>Rs 3.45 LAKHS FOR ASHOK CHAKRA. 9.00 LAKHS FOR AMC OF CHINTAN BHAWAN. 5.40 LAKHS FOR BHARAT RATNA TO L.D.KAZI</t>
        </r>
      </text>
    </comment>
    <comment ref="A1" authorId="0">
      <text>
        <r>
          <rPr>
            <b/>
            <sz val="8"/>
            <rFont val="Tahoma"/>
            <family val="0"/>
          </rPr>
          <t xml:space="preserve">BUDGET SECTION:
18. IN NEW ESTIMATES ONLY 15 INCLUDED.
</t>
        </r>
      </text>
    </comment>
    <comment ref="A1" authorId="0">
      <text>
        <r>
          <rPr>
            <b/>
            <sz val="8"/>
            <rFont val="Tahoma"/>
            <family val="0"/>
          </rPr>
          <t>BUDGET SECTION:
117</t>
        </r>
      </text>
    </comment>
    <comment ref="A1" authorId="0">
      <text>
        <r>
          <rPr>
            <b/>
            <sz val="8"/>
            <rFont val="Tahoma"/>
            <family val="0"/>
          </rPr>
          <t>BUDGET SECTION:
INCLUDES 70% INCREASE FOR MR. FURNITURE TO PRESS ADVISOR</t>
        </r>
      </text>
    </comment>
    <comment ref="A1" authorId="0">
      <text>
        <r>
          <rPr>
            <b/>
            <sz val="8"/>
            <rFont val="Tahoma"/>
            <family val="0"/>
          </rPr>
          <t>BUDGET SECTION:
110</t>
        </r>
      </text>
    </comment>
    <comment ref="A1" authorId="0">
      <text>
        <r>
          <rPr>
            <b/>
            <sz val="8"/>
            <rFont val="Tahoma"/>
            <family val="0"/>
          </rPr>
          <t>Finance Deptt.:</t>
        </r>
        <r>
          <rPr>
            <sz val="8"/>
            <rFont val="Tahoma"/>
            <family val="0"/>
          </rPr>
          <t xml:space="preserve">
</t>
        </r>
        <r>
          <rPr>
            <b/>
            <sz val="8"/>
            <rFont val="Tahoma"/>
            <family val="2"/>
          </rPr>
          <t>Rs 3.45 LAKHS FOR ASHOK CHAKRA. 9.00 LAKHS FOR AMC OF CHINTAN BHAWAN. 5.40 LAKHS FOR BHARAT RATNA TO L.D.KAZI</t>
        </r>
      </text>
    </comment>
    <comment ref="A1" authorId="0">
      <text>
        <r>
          <rPr>
            <b/>
            <sz val="8"/>
            <rFont val="Tahoma"/>
            <family val="0"/>
          </rPr>
          <t>BUDGET SECTION:
48</t>
        </r>
      </text>
    </comment>
    <comment ref="G42" authorId="1">
      <text>
        <r>
          <rPr>
            <b/>
            <sz val="10"/>
            <rFont val="Tahoma"/>
            <family val="0"/>
          </rPr>
          <t>S.D.Pradhan:</t>
        </r>
        <r>
          <rPr>
            <sz val="10"/>
            <rFont val="Tahoma"/>
            <family val="0"/>
          </rPr>
          <t xml:space="preserve">
two vehicles for ministers one time</t>
        </r>
      </text>
    </comment>
    <comment ref="G111" authorId="2">
      <text>
        <r>
          <rPr>
            <b/>
            <sz val="9"/>
            <rFont val="Tahoma"/>
            <family val="0"/>
          </rPr>
          <t>admin:</t>
        </r>
        <r>
          <rPr>
            <sz val="9"/>
            <rFont val="Tahoma"/>
            <family val="0"/>
          </rPr>
          <t xml:space="preserve">
one time 5 lakhs for purchase of water
</t>
        </r>
      </text>
    </comment>
    <comment ref="K23" authorId="3">
      <text>
        <r>
          <rPr>
            <b/>
            <sz val="8"/>
            <rFont val="Tahoma"/>
            <family val="0"/>
          </rPr>
          <t>binod:</t>
        </r>
        <r>
          <rPr>
            <sz val="8"/>
            <rFont val="Tahoma"/>
            <family val="0"/>
          </rPr>
          <t xml:space="preserve">
15 nos. member of council of Ministers</t>
        </r>
      </text>
    </comment>
    <comment ref="K40" authorId="3">
      <text>
        <r>
          <rPr>
            <b/>
            <sz val="8"/>
            <rFont val="Tahoma"/>
            <family val="0"/>
          </rPr>
          <t>binod:</t>
        </r>
        <r>
          <rPr>
            <sz val="8"/>
            <rFont val="Tahoma"/>
            <family val="0"/>
          </rPr>
          <t xml:space="preserve">
100 nos. employee</t>
        </r>
      </text>
    </comment>
    <comment ref="K64" authorId="3">
      <text>
        <r>
          <rPr>
            <b/>
            <sz val="8"/>
            <rFont val="Tahoma"/>
            <family val="0"/>
          </rPr>
          <t>binod:</t>
        </r>
        <r>
          <rPr>
            <sz val="8"/>
            <rFont val="Tahoma"/>
            <family val="0"/>
          </rPr>
          <t xml:space="preserve">
129 nos  employee</t>
        </r>
      </text>
    </comment>
    <comment ref="K73" authorId="3">
      <text>
        <r>
          <rPr>
            <b/>
            <sz val="8"/>
            <rFont val="Tahoma"/>
            <family val="0"/>
          </rPr>
          <t>binod:</t>
        </r>
        <r>
          <rPr>
            <sz val="8"/>
            <rFont val="Tahoma"/>
            <family val="0"/>
          </rPr>
          <t xml:space="preserve">
40 nos. employee</t>
        </r>
      </text>
    </comment>
    <comment ref="K82" authorId="3">
      <text>
        <r>
          <rPr>
            <b/>
            <sz val="8"/>
            <rFont val="Tahoma"/>
            <family val="0"/>
          </rPr>
          <t>binod:</t>
        </r>
        <r>
          <rPr>
            <sz val="8"/>
            <rFont val="Tahoma"/>
            <family val="0"/>
          </rPr>
          <t xml:space="preserve">
68 nos. employee</t>
        </r>
      </text>
    </comment>
    <comment ref="K84" authorId="3">
      <text>
        <r>
          <rPr>
            <b/>
            <sz val="8"/>
            <rFont val="Tahoma"/>
            <family val="0"/>
          </rPr>
          <t>binod:</t>
        </r>
        <r>
          <rPr>
            <sz val="8"/>
            <rFont val="Tahoma"/>
            <family val="0"/>
          </rPr>
          <t xml:space="preserve">
includes 375950 as payment for 7 nos. M/R worker and honorarium to1no. part-time doctor</t>
        </r>
      </text>
    </comment>
    <comment ref="K91" authorId="3">
      <text>
        <r>
          <rPr>
            <b/>
            <sz val="8"/>
            <rFont val="Tahoma"/>
            <family val="0"/>
          </rPr>
          <t>binod:</t>
        </r>
        <r>
          <rPr>
            <sz val="8"/>
            <rFont val="Tahoma"/>
            <family val="0"/>
          </rPr>
          <t xml:space="preserve">
31 nos. employee</t>
        </r>
      </text>
    </comment>
    <comment ref="K93" authorId="3">
      <text>
        <r>
          <rPr>
            <b/>
            <sz val="8"/>
            <rFont val="Tahoma"/>
            <family val="0"/>
          </rPr>
          <t>binod:</t>
        </r>
        <r>
          <rPr>
            <sz val="8"/>
            <rFont val="Tahoma"/>
            <family val="0"/>
          </rPr>
          <t xml:space="preserve">
includes M/R payment of 3 workers and 7 nos. contract worker</t>
        </r>
      </text>
    </comment>
    <comment ref="K109" authorId="3">
      <text>
        <r>
          <rPr>
            <b/>
            <sz val="8"/>
            <rFont val="Tahoma"/>
            <family val="0"/>
          </rPr>
          <t>binod:</t>
        </r>
        <r>
          <rPr>
            <sz val="8"/>
            <rFont val="Tahoma"/>
            <family val="0"/>
          </rPr>
          <t xml:space="preserve">
includes M/R payment of Rs1037904 for 13 nos. worker, the figures are as per discussion with Pr. RC on 26.2.2011 in view of the full operation of recently commissioned DKK bhawan for patients.</t>
        </r>
      </text>
    </comment>
    <comment ref="K107" authorId="3">
      <text>
        <r>
          <rPr>
            <b/>
            <sz val="8"/>
            <rFont val="Tahoma"/>
            <family val="0"/>
          </rPr>
          <t>binod:</t>
        </r>
        <r>
          <rPr>
            <sz val="8"/>
            <rFont val="Tahoma"/>
            <family val="0"/>
          </rPr>
          <t xml:space="preserve">
49 regular employees of Sikkim House and 14+10 workers of Sewa Bhawan and Green Park SH</t>
        </r>
      </text>
    </comment>
    <comment ref="K127" authorId="3">
      <text>
        <r>
          <rPr>
            <b/>
            <sz val="8"/>
            <rFont val="Tahoma"/>
            <family val="0"/>
          </rPr>
          <t>binod:</t>
        </r>
        <r>
          <rPr>
            <sz val="8"/>
            <rFont val="Tahoma"/>
            <family val="0"/>
          </rPr>
          <t xml:space="preserve">
includes salary of 19 nos. employee, corpus fund 32 lakh, second world war vet. 19.44 lakhs</t>
        </r>
      </text>
    </comment>
    <comment ref="K42" authorId="4">
      <text>
        <r>
          <rPr>
            <b/>
            <sz val="8"/>
            <rFont val="Tahoma"/>
            <family val="0"/>
          </rPr>
          <t>sonam:</t>
        </r>
        <r>
          <rPr>
            <sz val="8"/>
            <rFont val="Tahoma"/>
            <family val="0"/>
          </rPr>
          <t xml:space="preserve">
Rs 55.00 lakh foor purhcase of toyota prado</t>
        </r>
      </text>
    </comment>
    <comment ref="K112" authorId="4">
      <text>
        <r>
          <rPr>
            <b/>
            <sz val="8"/>
            <rFont val="Tahoma"/>
            <family val="0"/>
          </rPr>
          <t>sonam:</t>
        </r>
        <r>
          <rPr>
            <sz val="8"/>
            <rFont val="Tahoma"/>
            <family val="0"/>
          </rPr>
          <t xml:space="preserve">
the figures are as per discussion with the Pr. RC on 26.2.2011. Expenditure on POL maint of vehicles etc.</t>
        </r>
      </text>
    </comment>
    <comment ref="K111" authorId="4">
      <text>
        <r>
          <rPr>
            <b/>
            <sz val="8"/>
            <rFont val="Tahoma"/>
            <family val="0"/>
          </rPr>
          <t>sonam:</t>
        </r>
        <r>
          <rPr>
            <sz val="8"/>
            <rFont val="Tahoma"/>
            <family val="0"/>
          </rPr>
          <t xml:space="preserve">
for DKK patient house at new Delhi.</t>
        </r>
      </text>
    </comment>
  </commentList>
</comments>
</file>

<file path=xl/sharedStrings.xml><?xml version="1.0" encoding="utf-8"?>
<sst xmlns="http://schemas.openxmlformats.org/spreadsheetml/2006/main" count="218" uniqueCount="100">
  <si>
    <t>2013</t>
  </si>
  <si>
    <t>Council of Ministers</t>
  </si>
  <si>
    <t>(d) Administrative Services</t>
  </si>
  <si>
    <t>Secretariat - General Services</t>
  </si>
  <si>
    <t>Jails</t>
  </si>
  <si>
    <t>Other Administrative Services</t>
  </si>
  <si>
    <t>Social Security &amp; Welfare</t>
  </si>
  <si>
    <t>Voted</t>
  </si>
  <si>
    <t>-</t>
  </si>
  <si>
    <t>Actuals</t>
  </si>
  <si>
    <t>Budget Estimate</t>
  </si>
  <si>
    <t>Revised Estimate</t>
  </si>
  <si>
    <t>Major /Sub-Major/Minor/Sub/Detailed Heads</t>
  </si>
  <si>
    <t>Plan</t>
  </si>
  <si>
    <t>Non-Plan</t>
  </si>
  <si>
    <t>Total</t>
  </si>
  <si>
    <t>REVENUE SECTION</t>
  </si>
  <si>
    <t>M.H.</t>
  </si>
  <si>
    <t>00.00.01</t>
  </si>
  <si>
    <t>Salaries</t>
  </si>
  <si>
    <t>00.00.71</t>
  </si>
  <si>
    <t>00.00.50</t>
  </si>
  <si>
    <t>Other Charges</t>
  </si>
  <si>
    <t>Discretionary grant by Ministers</t>
  </si>
  <si>
    <t>00.00.72</t>
  </si>
  <si>
    <t>Discretionary grant</t>
  </si>
  <si>
    <t>Cabinet Secretariat</t>
  </si>
  <si>
    <t>Establishment</t>
  </si>
  <si>
    <t>60.00.01</t>
  </si>
  <si>
    <t>60.00.11</t>
  </si>
  <si>
    <t>Travel Expenses</t>
  </si>
  <si>
    <t>60.00.13</t>
  </si>
  <si>
    <t>Office Expenses</t>
  </si>
  <si>
    <t>Tour Expenses</t>
  </si>
  <si>
    <t>00.00.11</t>
  </si>
  <si>
    <t>Other Expenditure</t>
  </si>
  <si>
    <t>00.00.13</t>
  </si>
  <si>
    <t>Home Department</t>
  </si>
  <si>
    <t>15.00.01</t>
  </si>
  <si>
    <t>15.00.11</t>
  </si>
  <si>
    <t>15.00.13</t>
  </si>
  <si>
    <t>15.00.50</t>
  </si>
  <si>
    <t>Chief Minister's Secretariat</t>
  </si>
  <si>
    <t>44.00.01</t>
  </si>
  <si>
    <t>44.00.11</t>
  </si>
  <si>
    <t>Direction &amp; Administration</t>
  </si>
  <si>
    <t>State Jail, Rongnek</t>
  </si>
  <si>
    <t>61.00.01</t>
  </si>
  <si>
    <t>61.00.11</t>
  </si>
  <si>
    <t>61.00.13</t>
  </si>
  <si>
    <t>61.00.50</t>
  </si>
  <si>
    <t>Sikkim House, New Delhi</t>
  </si>
  <si>
    <t>60.00.27</t>
  </si>
  <si>
    <t>Minor Works</t>
  </si>
  <si>
    <t>60.00.50</t>
  </si>
  <si>
    <t>60.00.51</t>
  </si>
  <si>
    <t>Motor Vehicles</t>
  </si>
  <si>
    <t>Other Programmes</t>
  </si>
  <si>
    <t>15.00.31</t>
  </si>
  <si>
    <t>DEMAND NO. 14</t>
  </si>
  <si>
    <t>Miscellaneous General Services</t>
  </si>
  <si>
    <t>Pensions and Awards in Consideration of Distinguished Services</t>
  </si>
  <si>
    <t>Sub-Jail, Namchi</t>
  </si>
  <si>
    <t>63.00.01</t>
  </si>
  <si>
    <t>63.00.11</t>
  </si>
  <si>
    <t>63.00.13</t>
  </si>
  <si>
    <t>63.00.50</t>
  </si>
  <si>
    <t>15.00.70</t>
  </si>
  <si>
    <t>Capacity Building/Training</t>
  </si>
  <si>
    <t>61.00.71</t>
  </si>
  <si>
    <t>II. Details of the estimates and the heads under which this grant will be accounted for:</t>
  </si>
  <si>
    <t>61.00.21</t>
  </si>
  <si>
    <t>State Appreciation Grant for National 
Awardees</t>
  </si>
  <si>
    <t>A - General Services (a) Organs of State</t>
  </si>
  <si>
    <t>B - Social Services (g) Social Welfare and Nutrition</t>
  </si>
  <si>
    <t>Secretariat</t>
  </si>
  <si>
    <t>2009-10</t>
  </si>
  <si>
    <t>15.00.42</t>
  </si>
  <si>
    <t>HOME</t>
  </si>
  <si>
    <t>Revenue</t>
  </si>
  <si>
    <t>Capital</t>
  </si>
  <si>
    <t>Supplies and Materials</t>
  </si>
  <si>
    <t>Grants in Aid to Sikkim Rajya Sainik Board</t>
  </si>
  <si>
    <t>Salaries of Ministers &amp; Deputy 
Ministers</t>
  </si>
  <si>
    <t>Other Social Security &amp; Welfare 
Programmes</t>
  </si>
  <si>
    <t>2010-11</t>
  </si>
  <si>
    <t>Administration of Justice</t>
  </si>
  <si>
    <t>Improving Delivery of Justice</t>
  </si>
  <si>
    <t>41.00.50</t>
  </si>
  <si>
    <t>Other Charges (Grant under 13th Finance Commission)</t>
  </si>
  <si>
    <t>Entertainment &amp; Hospitality 
Expenses</t>
  </si>
  <si>
    <t>Guest Houses, Government Hostels 
etc.</t>
  </si>
  <si>
    <t>2011-12</t>
  </si>
  <si>
    <t>I. Estimate of the amount required in the year ending 31st March, 2012 to defray the charges in respect of Home</t>
  </si>
  <si>
    <t>Sumptuary &amp; Other Allowances</t>
  </si>
  <si>
    <t xml:space="preserve"> &amp;Salaries of Ministers &amp; Deputy 
Ministers</t>
  </si>
  <si>
    <t>(In Thousands of Rupees)</t>
  </si>
  <si>
    <t>Lumpsum Provision for Revision of Pay</t>
  </si>
  <si>
    <t>Deduct Recoveries of Over Payments</t>
  </si>
  <si>
    <t>Jail Manufactures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</si>
</sst>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_-* #,##0\ &quot;kr&quot;_-;\-* #,##0\ &quot;kr&quot;_-;_-* &quot;-&quot;\ &quot;kr&quot;_-;_-@_-"/>
    <numFmt numFmtId="179" formatCode="_-* #,##0\ _k_r_-;\-* #,##0\ _k_r_-;_-* &quot;-&quot;\ _k_r_-;_-@_-"/>
    <numFmt numFmtId="180" formatCode="_-* #,##0.00\ &quot;kr&quot;_-;\-* #,##0.00\ &quot;kr&quot;_-;_-* &quot;-&quot;??\ &quot;kr&quot;_-;_-@_-"/>
    <numFmt numFmtId="181" formatCode="_-* #,##0.00\ _k_r_-;\-* #,##0.00\ _k_r_-;_-* &quot;-&quot;??\ _k_r_-;_-@_-"/>
    <numFmt numFmtId="182" formatCode="0.00_)"/>
    <numFmt numFmtId="183" formatCode="0_)"/>
    <numFmt numFmtId="184" formatCode="00#"/>
    <numFmt numFmtId="185" formatCode="0#"/>
    <numFmt numFmtId="186" formatCode="0###"/>
    <numFmt numFmtId="187" formatCode="00##"/>
    <numFmt numFmtId="188" formatCode="0##"/>
    <numFmt numFmtId="189" formatCode="000#"/>
    <numFmt numFmtId="190" formatCode="##"/>
    <numFmt numFmtId="191" formatCode="0000##"/>
    <numFmt numFmtId="192" formatCode="00000#"/>
    <numFmt numFmtId="193" formatCode="00.00#"/>
    <numFmt numFmtId="194" formatCode="00.00.##"/>
    <numFmt numFmtId="195" formatCode="00.###"/>
    <numFmt numFmtId="196" formatCode="00.#00"/>
    <numFmt numFmtId="197" formatCode="##.000"/>
    <numFmt numFmtId="198" formatCode="0#.00#"/>
    <numFmt numFmtId="199" formatCode="0#.###"/>
    <numFmt numFmtId="200" formatCode="00.##"/>
    <numFmt numFmtId="201" formatCode="00.#0"/>
    <numFmt numFmtId="202" formatCode="00.000"/>
    <numFmt numFmtId="203" formatCode="00.00.0#"/>
    <numFmt numFmtId="204" formatCode="0#.#00"/>
    <numFmt numFmtId="205" formatCode="##.0##"/>
    <numFmt numFmtId="206" formatCode="0#.0##"/>
    <numFmt numFmtId="207" formatCode="0#.000"/>
    <numFmt numFmtId="208" formatCode="00.0#0"/>
    <numFmt numFmtId="209" formatCode="#0.0##"/>
    <numFmt numFmtId="210" formatCode="#0"/>
    <numFmt numFmtId="211" formatCode="0#.0#0"/>
    <numFmt numFmtId="212" formatCode="00.##0"/>
    <numFmt numFmtId="213" formatCode="00"/>
    <numFmt numFmtId="214" formatCode="00.00"/>
    <numFmt numFmtId="215" formatCode="00.\4\4"/>
    <numFmt numFmtId="216" formatCode="00.00.00"/>
    <numFmt numFmtId="217" formatCode="##.##.##"/>
    <numFmt numFmtId="218" formatCode="000000"/>
    <numFmt numFmtId="219" formatCode="0\1.00#"/>
    <numFmt numFmtId="220" formatCode="#0.##0"/>
    <numFmt numFmtId="221" formatCode="##.##.00"/>
    <numFmt numFmtId="222" formatCode="00.0#"/>
    <numFmt numFmtId="223" formatCode="\(#\)"/>
    <numFmt numFmtId="224" formatCode="0.0"/>
    <numFmt numFmtId="225" formatCode="###"/>
  </numFmts>
  <fonts count="15">
    <font>
      <sz val="10"/>
      <name val="Arial"/>
      <family val="0"/>
    </font>
    <font>
      <u val="single"/>
      <sz val="10"/>
      <color indexed="36"/>
      <name val="Courier"/>
      <family val="0"/>
    </font>
    <font>
      <u val="single"/>
      <sz val="10"/>
      <color indexed="12"/>
      <name val="Courier"/>
      <family val="0"/>
    </font>
    <font>
      <sz val="10"/>
      <name val="Courier"/>
      <family val="0"/>
    </font>
    <font>
      <b/>
      <sz val="8"/>
      <name val="Tahoma"/>
      <family val="0"/>
    </font>
    <font>
      <sz val="8"/>
      <name val="Tahoma"/>
      <family val="0"/>
    </font>
    <font>
      <sz val="10"/>
      <name val="Tahoma"/>
      <family val="0"/>
    </font>
    <font>
      <b/>
      <sz val="10"/>
      <name val="Tahoma"/>
      <family val="0"/>
    </font>
    <font>
      <sz val="9"/>
      <name val="Tahoma"/>
      <family val="0"/>
    </font>
    <font>
      <b/>
      <sz val="9"/>
      <name val="Tahoma"/>
      <family val="0"/>
    </font>
    <font>
      <sz val="10"/>
      <name val="Times New Roman"/>
      <family val="1"/>
    </font>
    <font>
      <b/>
      <sz val="10"/>
      <name val="Times New Roman"/>
      <family val="1"/>
    </font>
    <font>
      <b/>
      <i/>
      <sz val="10"/>
      <name val="Times New Roman"/>
      <family val="1"/>
    </font>
    <font>
      <i/>
      <sz val="10"/>
      <name val="Times New Roman"/>
      <family val="1"/>
    </font>
    <font>
      <b/>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113">
    <xf numFmtId="0" fontId="0" fillId="0" borderId="0" xfId="0" applyAlignment="1">
      <alignment/>
    </xf>
    <xf numFmtId="0" fontId="11" fillId="0" borderId="0" xfId="23" applyNumberFormat="1" applyFont="1" applyFill="1" applyAlignment="1" applyProtection="1">
      <alignment horizontal="center"/>
      <protection/>
    </xf>
    <xf numFmtId="0" fontId="11" fillId="0" borderId="0" xfId="23" applyNumberFormat="1" applyFont="1" applyFill="1" applyAlignment="1">
      <alignment horizontal="center"/>
      <protection/>
    </xf>
    <xf numFmtId="0" fontId="10" fillId="0" borderId="0" xfId="23" applyNumberFormat="1" applyFont="1" applyFill="1" applyAlignment="1" applyProtection="1">
      <alignment horizontal="left"/>
      <protection/>
    </xf>
    <xf numFmtId="0" fontId="10" fillId="0" borderId="0" xfId="23" applyNumberFormat="1" applyFont="1" applyFill="1" applyAlignment="1">
      <alignment horizontal="right"/>
      <protection/>
    </xf>
    <xf numFmtId="0" fontId="10" fillId="0" borderId="0" xfId="23" applyNumberFormat="1" applyFont="1" applyFill="1">
      <alignment/>
      <protection/>
    </xf>
    <xf numFmtId="0" fontId="11" fillId="0" borderId="0" xfId="23" applyNumberFormat="1" applyFont="1" applyFill="1" applyBorder="1" applyProtection="1">
      <alignment/>
      <protection/>
    </xf>
    <xf numFmtId="0" fontId="10" fillId="0" borderId="0" xfId="23" applyNumberFormat="1" applyFont="1" applyFill="1" applyProtection="1">
      <alignment/>
      <protection/>
    </xf>
    <xf numFmtId="0" fontId="11" fillId="0" borderId="0" xfId="23" applyNumberFormat="1" applyFont="1" applyFill="1" applyBorder="1" applyAlignment="1" applyProtection="1">
      <alignment horizontal="center"/>
      <protection/>
    </xf>
    <xf numFmtId="0" fontId="10" fillId="0" borderId="1" xfId="24" applyNumberFormat="1" applyFont="1" applyFill="1" applyBorder="1">
      <alignment/>
      <protection/>
    </xf>
    <xf numFmtId="0" fontId="10" fillId="0" borderId="1" xfId="24" applyNumberFormat="1" applyFont="1" applyFill="1" applyBorder="1" applyAlignment="1" applyProtection="1">
      <alignment horizontal="left"/>
      <protection/>
    </xf>
    <xf numFmtId="0" fontId="12" fillId="0" borderId="1" xfId="24" applyNumberFormat="1" applyFont="1" applyFill="1" applyBorder="1" applyAlignment="1" applyProtection="1">
      <alignment horizontal="left"/>
      <protection/>
    </xf>
    <xf numFmtId="0" fontId="12" fillId="0" borderId="1" xfId="24" applyNumberFormat="1" applyFont="1" applyFill="1" applyBorder="1">
      <alignment/>
      <protection/>
    </xf>
    <xf numFmtId="0" fontId="13" fillId="0" borderId="1" xfId="24" applyNumberFormat="1" applyFont="1" applyFill="1" applyBorder="1" applyAlignment="1" applyProtection="1">
      <alignment horizontal="right"/>
      <protection/>
    </xf>
    <xf numFmtId="0" fontId="10" fillId="0" borderId="1" xfId="24" applyNumberFormat="1" applyFont="1" applyFill="1" applyBorder="1" applyAlignment="1" applyProtection="1">
      <alignment horizontal="right"/>
      <protection/>
    </xf>
    <xf numFmtId="0" fontId="10" fillId="0" borderId="0" xfId="24" applyNumberFormat="1" applyFont="1" applyFill="1" applyBorder="1" applyAlignment="1" applyProtection="1">
      <alignment horizontal="right"/>
      <protection/>
    </xf>
    <xf numFmtId="0" fontId="10" fillId="0" borderId="0" xfId="15" applyNumberFormat="1" applyFont="1" applyFill="1" applyAlignment="1" applyProtection="1">
      <alignment horizontal="left"/>
      <protection/>
    </xf>
    <xf numFmtId="0" fontId="10" fillId="0" borderId="0" xfId="23" applyNumberFormat="1" applyFont="1" applyFill="1" applyAlignment="1" applyProtection="1">
      <alignment horizontal="right"/>
      <protection/>
    </xf>
    <xf numFmtId="0" fontId="10" fillId="0" borderId="0" xfId="23" applyNumberFormat="1" applyFont="1" applyFill="1" applyBorder="1" applyAlignment="1" applyProtection="1">
      <alignment horizontal="right"/>
      <protection/>
    </xf>
    <xf numFmtId="181" fontId="10" fillId="0" borderId="0" xfId="15" applyNumberFormat="1" applyFont="1" applyFill="1" applyBorder="1" applyAlignment="1" applyProtection="1">
      <alignment horizontal="right" wrapText="1"/>
      <protection/>
    </xf>
    <xf numFmtId="0" fontId="10" fillId="0" borderId="1" xfId="23" applyNumberFormat="1" applyFont="1" applyFill="1" applyBorder="1" applyAlignment="1" applyProtection="1">
      <alignment horizontal="right"/>
      <protection/>
    </xf>
    <xf numFmtId="0" fontId="10" fillId="0" borderId="0" xfId="15" applyNumberFormat="1" applyFont="1" applyFill="1" applyBorder="1" applyAlignment="1" applyProtection="1">
      <alignment horizontal="right"/>
      <protection/>
    </xf>
    <xf numFmtId="0" fontId="10" fillId="0" borderId="0" xfId="25" applyFont="1" applyFill="1" applyBorder="1" applyAlignment="1" applyProtection="1">
      <alignment horizontal="left" vertical="top" wrapText="1"/>
      <protection/>
    </xf>
    <xf numFmtId="0" fontId="10" fillId="0" borderId="0" xfId="23" applyNumberFormat="1" applyFont="1" applyFill="1" applyBorder="1" applyAlignment="1">
      <alignment horizontal="right"/>
      <protection/>
    </xf>
    <xf numFmtId="0" fontId="10" fillId="0" borderId="2" xfId="23" applyNumberFormat="1" applyFont="1" applyFill="1" applyBorder="1" applyAlignment="1" applyProtection="1">
      <alignment horizontal="right"/>
      <protection/>
    </xf>
    <xf numFmtId="43" fontId="10" fillId="0" borderId="0" xfId="15" applyFont="1" applyFill="1" applyBorder="1" applyAlignment="1" applyProtection="1">
      <alignment horizontal="right" wrapText="1"/>
      <protection/>
    </xf>
    <xf numFmtId="43" fontId="10" fillId="0" borderId="0" xfId="15" applyFont="1" applyFill="1" applyAlignment="1">
      <alignment horizontal="right" wrapText="1"/>
    </xf>
    <xf numFmtId="43" fontId="10" fillId="0" borderId="0" xfId="15" applyFont="1" applyFill="1" applyBorder="1" applyAlignment="1">
      <alignment horizontal="right" wrapText="1"/>
    </xf>
    <xf numFmtId="0" fontId="10" fillId="0" borderId="0" xfId="15" applyNumberFormat="1" applyFont="1" applyFill="1" applyBorder="1" applyAlignment="1" applyProtection="1">
      <alignment horizontal="right" wrapText="1"/>
      <protection/>
    </xf>
    <xf numFmtId="0" fontId="10" fillId="0" borderId="0" xfId="15" applyNumberFormat="1" applyFont="1" applyFill="1" applyAlignment="1">
      <alignment horizontal="right" wrapText="1"/>
    </xf>
    <xf numFmtId="0" fontId="10" fillId="0" borderId="0" xfId="21" applyFont="1" applyFill="1">
      <alignment/>
      <protection/>
    </xf>
    <xf numFmtId="0" fontId="10" fillId="0" borderId="0" xfId="21" applyFont="1" applyFill="1" applyAlignment="1">
      <alignment horizontal="right"/>
      <protection/>
    </xf>
    <xf numFmtId="43" fontId="10" fillId="0" borderId="0" xfId="15" applyFont="1" applyFill="1" applyAlignment="1" applyProtection="1">
      <alignment horizontal="right" wrapText="1"/>
      <protection/>
    </xf>
    <xf numFmtId="9" fontId="10" fillId="0" borderId="0" xfId="26" applyFont="1" applyFill="1" applyAlignment="1" applyProtection="1">
      <alignment/>
      <protection/>
    </xf>
    <xf numFmtId="0" fontId="10" fillId="0" borderId="1" xfId="23" applyNumberFormat="1" applyFont="1" applyFill="1" applyBorder="1" applyAlignment="1">
      <alignment horizontal="right"/>
      <protection/>
    </xf>
    <xf numFmtId="0" fontId="10" fillId="0" borderId="1" xfId="23" applyNumberFormat="1" applyFont="1" applyFill="1" applyBorder="1">
      <alignment/>
      <protection/>
    </xf>
    <xf numFmtId="195" fontId="11" fillId="0" borderId="0" xfId="22" applyNumberFormat="1" applyFont="1" applyFill="1" applyBorder="1" applyAlignment="1">
      <alignment horizontal="right" vertical="top" wrapText="1"/>
      <protection/>
    </xf>
    <xf numFmtId="0" fontId="11" fillId="0" borderId="0" xfId="22" applyFont="1" applyFill="1" applyBorder="1" applyAlignment="1">
      <alignment vertical="top" wrapText="1"/>
      <protection/>
    </xf>
    <xf numFmtId="0" fontId="11" fillId="0" borderId="0" xfId="23" applyNumberFormat="1" applyFont="1" applyFill="1" applyBorder="1" applyAlignment="1">
      <alignment horizontal="center"/>
      <protection/>
    </xf>
    <xf numFmtId="0" fontId="10" fillId="0" borderId="0" xfId="23" applyNumberFormat="1" applyFont="1" applyFill="1" applyBorder="1" applyAlignment="1">
      <alignment horizontal="left" vertical="top" wrapText="1"/>
      <protection/>
    </xf>
    <xf numFmtId="0" fontId="10" fillId="0" borderId="0" xfId="23" applyNumberFormat="1" applyFont="1" applyFill="1" applyBorder="1" applyAlignment="1">
      <alignment horizontal="right" vertical="top" wrapText="1"/>
      <protection/>
    </xf>
    <xf numFmtId="0" fontId="10" fillId="0" borderId="0" xfId="23" applyNumberFormat="1" applyFont="1" applyFill="1" applyBorder="1">
      <alignment/>
      <protection/>
    </xf>
    <xf numFmtId="0" fontId="10" fillId="0" borderId="0" xfId="23" applyNumberFormat="1" applyFont="1" applyFill="1" applyAlignment="1">
      <alignment horizontal="left" vertical="top" wrapText="1"/>
      <protection/>
    </xf>
    <xf numFmtId="0" fontId="10" fillId="0" borderId="0" xfId="23" applyNumberFormat="1" applyFont="1" applyFill="1" applyAlignment="1">
      <alignment horizontal="right" vertical="top" wrapText="1"/>
      <protection/>
    </xf>
    <xf numFmtId="0" fontId="11" fillId="0" borderId="0" xfId="21" applyNumberFormat="1" applyFont="1" applyFill="1" applyAlignment="1">
      <alignment horizontal="center"/>
      <protection/>
    </xf>
    <xf numFmtId="0" fontId="10" fillId="0" borderId="0" xfId="21" applyFont="1" applyFill="1" applyAlignment="1" applyProtection="1">
      <alignment horizontal="left"/>
      <protection/>
    </xf>
    <xf numFmtId="0" fontId="11" fillId="0" borderId="0" xfId="23" applyNumberFormat="1" applyFont="1" applyFill="1" applyAlignment="1">
      <alignment horizontal="right" vertical="top" wrapText="1"/>
      <protection/>
    </xf>
    <xf numFmtId="0" fontId="11" fillId="0" borderId="0" xfId="23" applyNumberFormat="1" applyFont="1" applyFill="1">
      <alignment/>
      <protection/>
    </xf>
    <xf numFmtId="0" fontId="10" fillId="0" borderId="2" xfId="25" applyFont="1" applyFill="1" applyBorder="1" applyAlignment="1" applyProtection="1">
      <alignment horizontal="left" vertical="top" wrapText="1"/>
      <protection/>
    </xf>
    <xf numFmtId="0" fontId="10" fillId="0" borderId="2" xfId="25" applyFont="1" applyFill="1" applyBorder="1" applyAlignment="1" applyProtection="1">
      <alignment horizontal="right" vertical="top" wrapText="1"/>
      <protection/>
    </xf>
    <xf numFmtId="0" fontId="10" fillId="0" borderId="0" xfId="24" applyFont="1" applyFill="1" applyBorder="1" applyProtection="1">
      <alignment/>
      <protection/>
    </xf>
    <xf numFmtId="0" fontId="10" fillId="0" borderId="0" xfId="25" applyFont="1" applyFill="1" applyProtection="1">
      <alignment/>
      <protection/>
    </xf>
    <xf numFmtId="0" fontId="10" fillId="0" borderId="0" xfId="25" applyFont="1" applyFill="1" applyBorder="1" applyAlignment="1" applyProtection="1">
      <alignment horizontal="right" vertical="top" wrapText="1"/>
      <protection/>
    </xf>
    <xf numFmtId="0" fontId="10" fillId="0" borderId="0" xfId="24" applyFont="1" applyFill="1" applyAlignment="1" applyProtection="1">
      <alignment horizontal="left"/>
      <protection/>
    </xf>
    <xf numFmtId="0" fontId="10" fillId="0" borderId="1" xfId="25" applyFont="1" applyFill="1" applyBorder="1" applyAlignment="1" applyProtection="1">
      <alignment horizontal="left" vertical="top" wrapText="1"/>
      <protection/>
    </xf>
    <xf numFmtId="0" fontId="10" fillId="0" borderId="1" xfId="25" applyFont="1" applyFill="1" applyBorder="1" applyAlignment="1" applyProtection="1">
      <alignment horizontal="right" vertical="top" wrapText="1"/>
      <protection/>
    </xf>
    <xf numFmtId="0" fontId="10" fillId="0" borderId="1" xfId="24" applyFont="1" applyFill="1" applyBorder="1" applyProtection="1">
      <alignment/>
      <protection/>
    </xf>
    <xf numFmtId="0" fontId="11" fillId="0" borderId="0" xfId="24" applyNumberFormat="1" applyFont="1" applyFill="1" applyBorder="1" applyAlignment="1">
      <alignment horizontal="left" vertical="top" wrapText="1"/>
      <protection/>
    </xf>
    <xf numFmtId="0" fontId="11" fillId="0" borderId="0" xfId="23" applyNumberFormat="1" applyFont="1" applyFill="1" applyAlignment="1">
      <alignment vertical="top" wrapText="1"/>
      <protection/>
    </xf>
    <xf numFmtId="212" fontId="11" fillId="0" borderId="0" xfId="23" applyNumberFormat="1" applyFont="1" applyFill="1" applyAlignment="1">
      <alignment horizontal="right" vertical="top" wrapText="1"/>
      <protection/>
    </xf>
    <xf numFmtId="192" fontId="10" fillId="0" borderId="0" xfId="23" applyNumberFormat="1" applyFont="1" applyFill="1" applyAlignment="1">
      <alignment horizontal="right" vertical="top" wrapText="1"/>
      <protection/>
    </xf>
    <xf numFmtId="0" fontId="10" fillId="0" borderId="0" xfId="23" applyNumberFormat="1" applyFont="1" applyFill="1" applyAlignment="1">
      <alignment vertical="top" wrapText="1"/>
      <protection/>
    </xf>
    <xf numFmtId="212" fontId="11" fillId="0" borderId="0" xfId="23" applyNumberFormat="1" applyFont="1" applyFill="1" applyBorder="1" applyAlignment="1">
      <alignment horizontal="right" vertical="top" wrapText="1"/>
      <protection/>
    </xf>
    <xf numFmtId="0" fontId="11" fillId="0" borderId="0" xfId="23" applyNumberFormat="1" applyFont="1" applyFill="1" applyBorder="1" applyAlignment="1">
      <alignment vertical="top" wrapText="1"/>
      <protection/>
    </xf>
    <xf numFmtId="192" fontId="10" fillId="0" borderId="0" xfId="23" applyNumberFormat="1" applyFont="1" applyFill="1" applyBorder="1" applyAlignment="1">
      <alignment horizontal="right" vertical="top" wrapText="1"/>
      <protection/>
    </xf>
    <xf numFmtId="0" fontId="10" fillId="0" borderId="0" xfId="23" applyNumberFormat="1" applyFont="1" applyFill="1" applyBorder="1" applyAlignment="1">
      <alignment vertical="top" wrapText="1"/>
      <protection/>
    </xf>
    <xf numFmtId="0" fontId="10" fillId="0" borderId="1" xfId="23" applyNumberFormat="1" applyFont="1" applyFill="1" applyBorder="1" applyAlignment="1">
      <alignment horizontal="left" vertical="top" wrapText="1"/>
      <protection/>
    </xf>
    <xf numFmtId="212" fontId="11" fillId="0" borderId="1" xfId="23" applyNumberFormat="1" applyFont="1" applyFill="1" applyBorder="1" applyAlignment="1">
      <alignment horizontal="right" vertical="top" wrapText="1"/>
      <protection/>
    </xf>
    <xf numFmtId="0" fontId="11" fillId="0" borderId="1" xfId="23" applyNumberFormat="1" applyFont="1" applyFill="1" applyBorder="1" applyAlignment="1">
      <alignment vertical="top" wrapText="1"/>
      <protection/>
    </xf>
    <xf numFmtId="0" fontId="11" fillId="0" borderId="0" xfId="23" applyNumberFormat="1" applyFont="1" applyFill="1" applyBorder="1" applyAlignment="1">
      <alignment horizontal="right" vertical="top" wrapText="1"/>
      <protection/>
    </xf>
    <xf numFmtId="196" fontId="11" fillId="0" borderId="0" xfId="23" applyNumberFormat="1" applyFont="1" applyFill="1" applyBorder="1" applyAlignment="1">
      <alignment horizontal="right" vertical="top" wrapText="1"/>
      <protection/>
    </xf>
    <xf numFmtId="0" fontId="10" fillId="0" borderId="0" xfId="21" applyFont="1" applyFill="1" applyAlignment="1">
      <alignment horizontal="left" vertical="top" wrapText="1"/>
      <protection/>
    </xf>
    <xf numFmtId="0" fontId="11" fillId="0" borderId="0" xfId="21" applyFont="1" applyFill="1" applyAlignment="1">
      <alignment horizontal="right" vertical="top" wrapText="1"/>
      <protection/>
    </xf>
    <xf numFmtId="0" fontId="11" fillId="0" borderId="0" xfId="21" applyFont="1" applyFill="1" applyAlignment="1" applyProtection="1">
      <alignment horizontal="left" vertical="top" wrapText="1"/>
      <protection/>
    </xf>
    <xf numFmtId="0" fontId="11" fillId="0" borderId="0" xfId="23" applyNumberFormat="1" applyFont="1" applyFill="1" applyBorder="1" applyAlignment="1" applyProtection="1">
      <alignment horizontal="left" vertical="top" wrapText="1"/>
      <protection/>
    </xf>
    <xf numFmtId="202" fontId="11" fillId="0" borderId="0" xfId="23" applyNumberFormat="1" applyFont="1" applyFill="1" applyBorder="1" applyAlignment="1">
      <alignment horizontal="right" vertical="top" wrapText="1"/>
      <protection/>
    </xf>
    <xf numFmtId="0" fontId="10" fillId="0" borderId="0" xfId="23" applyNumberFormat="1" applyFont="1" applyFill="1" applyBorder="1" applyAlignment="1" applyProtection="1">
      <alignment horizontal="left" vertical="top" wrapText="1"/>
      <protection/>
    </xf>
    <xf numFmtId="0" fontId="10" fillId="0" borderId="1" xfId="23" applyNumberFormat="1" applyFont="1" applyFill="1" applyBorder="1" applyAlignment="1">
      <alignment horizontal="right" vertical="top" wrapText="1"/>
      <protection/>
    </xf>
    <xf numFmtId="0" fontId="10" fillId="0" borderId="1" xfId="23" applyNumberFormat="1" applyFont="1" applyFill="1" applyBorder="1" applyAlignment="1" applyProtection="1">
      <alignment horizontal="left" vertical="top" wrapText="1"/>
      <protection/>
    </xf>
    <xf numFmtId="0" fontId="10" fillId="0" borderId="0" xfId="23" applyFont="1" applyFill="1" applyBorder="1" applyAlignment="1">
      <alignment horizontal="left" vertical="top" wrapText="1"/>
      <protection/>
    </xf>
    <xf numFmtId="0" fontId="11" fillId="0" borderId="0" xfId="23" applyFont="1" applyFill="1" applyBorder="1" applyAlignment="1">
      <alignment horizontal="right" vertical="top" wrapText="1"/>
      <protection/>
    </xf>
    <xf numFmtId="0" fontId="11" fillId="0" borderId="0" xfId="23" applyFont="1" applyFill="1" applyBorder="1" applyAlignment="1" applyProtection="1">
      <alignment horizontal="left" vertical="top" wrapText="1"/>
      <protection/>
    </xf>
    <xf numFmtId="193" fontId="11" fillId="0" borderId="0" xfId="23" applyNumberFormat="1" applyFont="1" applyFill="1" applyBorder="1" applyAlignment="1">
      <alignment horizontal="right" vertical="top" wrapText="1"/>
      <protection/>
    </xf>
    <xf numFmtId="190" fontId="10" fillId="0" borderId="0" xfId="23" applyNumberFormat="1" applyFont="1" applyFill="1" applyBorder="1" applyAlignment="1">
      <alignment horizontal="right" vertical="top" wrapText="1"/>
      <protection/>
    </xf>
    <xf numFmtId="0" fontId="10" fillId="0" borderId="0" xfId="23" applyFont="1" applyFill="1" applyBorder="1" applyAlignment="1" applyProtection="1">
      <alignment horizontal="left" vertical="top" wrapText="1"/>
      <protection/>
    </xf>
    <xf numFmtId="0" fontId="10" fillId="0" borderId="1" xfId="23" applyFont="1" applyFill="1" applyBorder="1" applyAlignment="1">
      <alignment horizontal="left" vertical="top" wrapText="1"/>
      <protection/>
    </xf>
    <xf numFmtId="192" fontId="10" fillId="0" borderId="1" xfId="23" applyNumberFormat="1" applyFont="1" applyFill="1" applyBorder="1" applyAlignment="1">
      <alignment horizontal="right" vertical="top" wrapText="1"/>
      <protection/>
    </xf>
    <xf numFmtId="0" fontId="10" fillId="0" borderId="1" xfId="23" applyFont="1" applyFill="1" applyBorder="1" applyAlignment="1" applyProtection="1">
      <alignment horizontal="left" vertical="top" wrapText="1"/>
      <protection/>
    </xf>
    <xf numFmtId="0" fontId="10" fillId="0" borderId="0" xfId="23" applyFont="1" applyFill="1" applyBorder="1" applyAlignment="1">
      <alignment horizontal="right" vertical="top" wrapText="1"/>
      <protection/>
    </xf>
    <xf numFmtId="0" fontId="10" fillId="0" borderId="0" xfId="23" applyFont="1" applyFill="1" applyAlignment="1">
      <alignment horizontal="left" vertical="top" wrapText="1"/>
      <protection/>
    </xf>
    <xf numFmtId="0" fontId="11" fillId="0" borderId="0" xfId="23" applyFont="1" applyFill="1" applyAlignment="1">
      <alignment horizontal="right" vertical="top" wrapText="1"/>
      <protection/>
    </xf>
    <xf numFmtId="0" fontId="11" fillId="0" borderId="0" xfId="23" applyFont="1" applyFill="1" applyAlignment="1" applyProtection="1">
      <alignment horizontal="left" vertical="top" wrapText="1"/>
      <protection/>
    </xf>
    <xf numFmtId="0" fontId="10" fillId="0" borderId="3" xfId="23" applyNumberFormat="1" applyFont="1" applyFill="1" applyBorder="1" applyAlignment="1">
      <alignment horizontal="left" vertical="top" wrapText="1"/>
      <protection/>
    </xf>
    <xf numFmtId="0" fontId="10" fillId="0" borderId="3" xfId="23" applyNumberFormat="1" applyFont="1" applyFill="1" applyBorder="1" applyAlignment="1">
      <alignment horizontal="right" vertical="top" wrapText="1"/>
      <protection/>
    </xf>
    <xf numFmtId="0" fontId="11" fillId="0" borderId="3" xfId="23" applyNumberFormat="1" applyFont="1" applyFill="1" applyBorder="1" applyAlignment="1" applyProtection="1">
      <alignment horizontal="left" vertical="top" wrapText="1"/>
      <protection/>
    </xf>
    <xf numFmtId="0" fontId="10" fillId="0" borderId="0" xfId="23" applyFont="1" applyFill="1">
      <alignment/>
      <protection/>
    </xf>
    <xf numFmtId="0" fontId="10" fillId="0" borderId="0" xfId="23" applyNumberFormat="1" applyFont="1" applyFill="1" applyAlignment="1" applyProtection="1">
      <alignment horizontal="right" wrapText="1"/>
      <protection/>
    </xf>
    <xf numFmtId="43" fontId="10" fillId="0" borderId="3" xfId="15" applyFont="1" applyFill="1" applyBorder="1" applyAlignment="1" applyProtection="1">
      <alignment horizontal="right" wrapText="1"/>
      <protection/>
    </xf>
    <xf numFmtId="0" fontId="10" fillId="0" borderId="3" xfId="23" applyNumberFormat="1" applyFont="1" applyFill="1" applyBorder="1" applyAlignment="1" applyProtection="1">
      <alignment horizontal="right" wrapText="1"/>
      <protection/>
    </xf>
    <xf numFmtId="0" fontId="10" fillId="0" borderId="0" xfId="23" applyNumberFormat="1" applyFont="1" applyFill="1" applyBorder="1" applyAlignment="1" applyProtection="1">
      <alignment horizontal="right" wrapText="1"/>
      <protection/>
    </xf>
    <xf numFmtId="43" fontId="10" fillId="0" borderId="1" xfId="15" applyFont="1" applyFill="1" applyBorder="1" applyAlignment="1" applyProtection="1">
      <alignment horizontal="right" wrapText="1"/>
      <protection/>
    </xf>
    <xf numFmtId="0" fontId="10" fillId="0" borderId="1" xfId="23" applyNumberFormat="1" applyFont="1" applyFill="1" applyBorder="1" applyAlignment="1" applyProtection="1">
      <alignment horizontal="right" wrapText="1"/>
      <protection/>
    </xf>
    <xf numFmtId="0" fontId="10" fillId="0" borderId="1" xfId="15" applyNumberFormat="1" applyFont="1" applyFill="1" applyBorder="1" applyAlignment="1" applyProtection="1">
      <alignment horizontal="right" wrapText="1"/>
      <protection/>
    </xf>
    <xf numFmtId="0" fontId="10" fillId="0" borderId="3" xfId="15" applyNumberFormat="1" applyFont="1" applyFill="1" applyBorder="1" applyAlignment="1" applyProtection="1">
      <alignment horizontal="right" wrapText="1"/>
      <protection/>
    </xf>
    <xf numFmtId="43" fontId="10" fillId="0" borderId="0" xfId="15" applyFont="1" applyFill="1" applyAlignment="1" applyProtection="1">
      <alignment horizontal="right"/>
      <protection/>
    </xf>
    <xf numFmtId="43" fontId="10" fillId="0" borderId="0" xfId="15" applyFont="1" applyFill="1" applyBorder="1" applyAlignment="1" applyProtection="1">
      <alignment horizontal="right"/>
      <protection/>
    </xf>
    <xf numFmtId="43" fontId="10" fillId="0" borderId="0" xfId="15" applyFont="1" applyFill="1" applyBorder="1" applyAlignment="1">
      <alignment horizontal="right"/>
    </xf>
    <xf numFmtId="43" fontId="10" fillId="0" borderId="2" xfId="15" applyFont="1" applyFill="1" applyBorder="1" applyAlignment="1" applyProtection="1">
      <alignment horizontal="right"/>
      <protection/>
    </xf>
    <xf numFmtId="0" fontId="10" fillId="0" borderId="0" xfId="15" applyNumberFormat="1" applyFont="1" applyFill="1" applyAlignment="1" applyProtection="1">
      <alignment horizontal="right" wrapText="1"/>
      <protection/>
    </xf>
    <xf numFmtId="0" fontId="11" fillId="0" borderId="0" xfId="23" applyNumberFormat="1" applyFont="1" applyFill="1" applyBorder="1" applyAlignment="1">
      <alignment horizontal="center"/>
      <protection/>
    </xf>
    <xf numFmtId="0" fontId="10" fillId="0" borderId="2" xfId="24" applyNumberFormat="1" applyFont="1" applyFill="1" applyBorder="1" applyAlignment="1" applyProtection="1">
      <alignment horizontal="center"/>
      <protection/>
    </xf>
    <xf numFmtId="0" fontId="10" fillId="0" borderId="0" xfId="24" applyNumberFormat="1" applyFont="1" applyFill="1" applyAlignment="1" applyProtection="1">
      <alignment horizontal="center"/>
      <protection/>
    </xf>
    <xf numFmtId="0" fontId="10" fillId="0" borderId="0" xfId="24" applyNumberFormat="1" applyFont="1" applyFill="1" applyBorder="1" applyAlignment="1" applyProtection="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Normal_budget 2004-05_2.6.04" xfId="21"/>
    <cellStyle name="Normal_BUDGET FOR  03-04..." xfId="22"/>
    <cellStyle name="Normal_budget for 03-04" xfId="23"/>
    <cellStyle name="Normal_BUDGET-2000" xfId="24"/>
    <cellStyle name="Normal_budgetDocNIC02-03"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em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202004-05_2.6.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e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1"/>
      <sheetName val="DEMAND1"/>
      <sheetName val="Sheet1"/>
      <sheetName val="Sheet2"/>
      <sheetName val="Sheet3"/>
      <sheetName val="#REF"/>
      <sheetName val="dem9"/>
      <sheetName val="d"/>
      <sheetName val="de"/>
      <sheetName val="dem"/>
      <sheetName val="dem20"/>
      <sheetName val="dem31"/>
      <sheetName val="dem381"/>
      <sheetName val="dem38"/>
      <sheetName val="dem41"/>
      <sheetName val="dem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AND2"/>
      <sheetName val="Sheet1"/>
      <sheetName val="Sheet2"/>
      <sheetName val="Sheet3"/>
      <sheetName val="dem2"/>
      <sheetName val="#REF"/>
      <sheetName val="dem1"/>
      <sheetName val="dem21"/>
      <sheetName val="dem15"/>
      <sheetName val="dem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MEMO"/>
      <sheetName val="Total1"/>
      <sheetName val="SUMMARY-Pre"/>
      <sheetName val="SUMMARY"/>
      <sheetName val="Contents"/>
      <sheetName val="Deficit"/>
      <sheetName val="RECEIPT"/>
      <sheetName val="AFS-DIS"/>
      <sheetName val="total"/>
      <sheetName val="AFS-RCT"/>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transitionEvaluation="1" transitionEntry="1"/>
  <dimension ref="A1:L140"/>
  <sheetViews>
    <sheetView tabSelected="1" view="pageBreakPreview" zoomScaleSheetLayoutView="100" workbookViewId="0" topLeftCell="C6">
      <pane ySplit="13" topLeftCell="BM139" activePane="bottomLeft" state="frozen"/>
      <selection pane="topLeft" activeCell="B6" sqref="B6"/>
      <selection pane="bottomLeft" activeCell="I157" sqref="I156:I157"/>
    </sheetView>
  </sheetViews>
  <sheetFormatPr defaultColWidth="11.00390625" defaultRowHeight="12.75"/>
  <cols>
    <col min="1" max="1" width="6.421875" style="42" customWidth="1"/>
    <col min="2" max="2" width="8.140625" style="43" customWidth="1"/>
    <col min="3" max="3" width="34.57421875" style="5" customWidth="1"/>
    <col min="4" max="4" width="8.57421875" style="5" customWidth="1"/>
    <col min="5" max="5" width="9.421875" style="5" customWidth="1"/>
    <col min="6" max="6" width="8.421875" style="5" customWidth="1"/>
    <col min="7" max="8" width="8.57421875" style="5" customWidth="1"/>
    <col min="9" max="9" width="8.421875" style="5" customWidth="1"/>
    <col min="10" max="10" width="8.57421875" style="5" customWidth="1"/>
    <col min="11" max="11" width="9.140625" style="5" customWidth="1"/>
    <col min="12" max="12" width="8.421875" style="5" customWidth="1"/>
    <col min="13" max="16384" width="11.00390625" style="5" customWidth="1"/>
  </cols>
  <sheetData>
    <row r="1" spans="1:12" ht="13.5" customHeight="1">
      <c r="A1" s="109" t="s">
        <v>59</v>
      </c>
      <c r="B1" s="109"/>
      <c r="C1" s="109"/>
      <c r="D1" s="109"/>
      <c r="E1" s="109"/>
      <c r="F1" s="109"/>
      <c r="G1" s="109"/>
      <c r="H1" s="109"/>
      <c r="I1" s="109"/>
      <c r="J1" s="109"/>
      <c r="K1" s="109"/>
      <c r="L1" s="109"/>
    </row>
    <row r="2" spans="1:12" ht="13.5" customHeight="1">
      <c r="A2" s="109" t="s">
        <v>78</v>
      </c>
      <c r="B2" s="109"/>
      <c r="C2" s="109"/>
      <c r="D2" s="109"/>
      <c r="E2" s="109"/>
      <c r="F2" s="109"/>
      <c r="G2" s="109"/>
      <c r="H2" s="109"/>
      <c r="I2" s="109"/>
      <c r="J2" s="109"/>
      <c r="K2" s="109"/>
      <c r="L2" s="109"/>
    </row>
    <row r="3" spans="1:12" ht="13.5" customHeight="1">
      <c r="A3" s="39"/>
      <c r="B3" s="40"/>
      <c r="C3" s="41"/>
      <c r="D3" s="41"/>
      <c r="E3" s="38"/>
      <c r="F3" s="41"/>
      <c r="G3" s="41"/>
      <c r="H3" s="41"/>
      <c r="I3" s="41"/>
      <c r="J3" s="41"/>
      <c r="K3" s="41"/>
      <c r="L3" s="41"/>
    </row>
    <row r="4" spans="4:12" ht="13.5" customHeight="1">
      <c r="D4" s="17" t="s">
        <v>73</v>
      </c>
      <c r="E4" s="2" t="s">
        <v>0</v>
      </c>
      <c r="F4" s="5" t="s">
        <v>1</v>
      </c>
      <c r="G4" s="1"/>
      <c r="H4" s="1"/>
      <c r="I4" s="1"/>
      <c r="J4" s="1"/>
      <c r="K4" s="1"/>
      <c r="L4" s="1"/>
    </row>
    <row r="5" spans="3:12" ht="13.5" customHeight="1">
      <c r="C5" s="30"/>
      <c r="D5" s="31"/>
      <c r="E5" s="44">
        <v>2014</v>
      </c>
      <c r="F5" s="45" t="s">
        <v>86</v>
      </c>
      <c r="G5" s="1"/>
      <c r="H5" s="1"/>
      <c r="I5" s="1"/>
      <c r="J5" s="1"/>
      <c r="K5" s="1"/>
      <c r="L5" s="1"/>
    </row>
    <row r="6" spans="4:12" ht="13.5" customHeight="1">
      <c r="D6" s="17" t="s">
        <v>2</v>
      </c>
      <c r="E6" s="2">
        <v>2052</v>
      </c>
      <c r="F6" s="3" t="s">
        <v>3</v>
      </c>
      <c r="G6" s="1"/>
      <c r="H6" s="1"/>
      <c r="I6" s="1"/>
      <c r="J6" s="1"/>
      <c r="K6" s="1"/>
      <c r="L6" s="1"/>
    </row>
    <row r="7" spans="4:12" ht="13.5" customHeight="1">
      <c r="D7" s="17"/>
      <c r="E7" s="2">
        <v>2056</v>
      </c>
      <c r="F7" s="3" t="s">
        <v>4</v>
      </c>
      <c r="G7" s="1"/>
      <c r="H7" s="1"/>
      <c r="I7" s="1"/>
      <c r="J7" s="1"/>
      <c r="K7" s="1"/>
      <c r="L7" s="1"/>
    </row>
    <row r="8" spans="2:12" ht="13.5" customHeight="1">
      <c r="B8" s="46"/>
      <c r="C8" s="47"/>
      <c r="D8" s="1"/>
      <c r="E8" s="2">
        <v>2070</v>
      </c>
      <c r="F8" s="3" t="s">
        <v>5</v>
      </c>
      <c r="G8" s="1"/>
      <c r="H8" s="1"/>
      <c r="I8" s="1"/>
      <c r="J8" s="1"/>
      <c r="K8" s="1"/>
      <c r="L8" s="1"/>
    </row>
    <row r="9" spans="2:12" ht="13.5" customHeight="1">
      <c r="B9" s="46"/>
      <c r="C9" s="47"/>
      <c r="D9" s="1"/>
      <c r="E9" s="2">
        <v>2075</v>
      </c>
      <c r="F9" s="3" t="s">
        <v>60</v>
      </c>
      <c r="G9" s="1"/>
      <c r="H9" s="1"/>
      <c r="I9" s="1"/>
      <c r="J9" s="1"/>
      <c r="K9" s="1"/>
      <c r="L9" s="1"/>
    </row>
    <row r="10" spans="4:12" ht="13.5" customHeight="1">
      <c r="D10" s="4" t="s">
        <v>74</v>
      </c>
      <c r="E10" s="2">
        <v>2235</v>
      </c>
      <c r="F10" s="3" t="s">
        <v>6</v>
      </c>
      <c r="G10" s="1"/>
      <c r="H10" s="1"/>
      <c r="I10" s="1"/>
      <c r="J10" s="1"/>
      <c r="K10" s="1"/>
      <c r="L10" s="1"/>
    </row>
    <row r="11" spans="1:12" ht="13.5" customHeight="1">
      <c r="A11" s="3" t="s">
        <v>93</v>
      </c>
      <c r="F11" s="1"/>
      <c r="G11" s="1"/>
      <c r="H11" s="1"/>
      <c r="I11" s="1"/>
      <c r="J11" s="1"/>
      <c r="K11" s="1"/>
      <c r="L11" s="1"/>
    </row>
    <row r="12" spans="3:12" ht="13.5" customHeight="1">
      <c r="C12" s="7"/>
      <c r="D12" s="6"/>
      <c r="E12" s="1" t="s">
        <v>79</v>
      </c>
      <c r="F12" s="1" t="s">
        <v>80</v>
      </c>
      <c r="G12" s="1" t="s">
        <v>15</v>
      </c>
      <c r="H12" s="7"/>
      <c r="I12" s="7"/>
      <c r="J12" s="7"/>
      <c r="K12" s="7"/>
      <c r="L12" s="7"/>
    </row>
    <row r="13" spans="3:12" ht="13.5" customHeight="1">
      <c r="C13" s="7"/>
      <c r="D13" s="8" t="s">
        <v>7</v>
      </c>
      <c r="E13" s="8">
        <f>L133</f>
        <v>310616</v>
      </c>
      <c r="F13" s="8" t="s">
        <v>8</v>
      </c>
      <c r="G13" s="8">
        <f>F13+E13</f>
        <v>310616</v>
      </c>
      <c r="H13" s="7"/>
      <c r="I13" s="7"/>
      <c r="J13" s="7"/>
      <c r="K13" s="7"/>
      <c r="L13" s="7"/>
    </row>
    <row r="14" spans="1:12" ht="13.5" customHeight="1">
      <c r="A14" s="3" t="s">
        <v>70</v>
      </c>
      <c r="D14" s="7"/>
      <c r="E14" s="7"/>
      <c r="F14" s="7"/>
      <c r="G14" s="7"/>
      <c r="H14" s="7"/>
      <c r="I14" s="7"/>
      <c r="J14" s="7"/>
      <c r="K14" s="7"/>
      <c r="L14" s="7"/>
    </row>
    <row r="15" spans="3:12" ht="13.5" customHeight="1">
      <c r="C15" s="9"/>
      <c r="D15" s="9"/>
      <c r="E15" s="9"/>
      <c r="F15" s="9"/>
      <c r="G15" s="9"/>
      <c r="H15" s="9"/>
      <c r="I15" s="10"/>
      <c r="J15" s="11"/>
      <c r="K15" s="12"/>
      <c r="L15" s="13" t="s">
        <v>96</v>
      </c>
    </row>
    <row r="16" spans="1:12" s="51" customFormat="1" ht="13.5" customHeight="1">
      <c r="A16" s="48"/>
      <c r="B16" s="49"/>
      <c r="C16" s="50"/>
      <c r="D16" s="110" t="s">
        <v>9</v>
      </c>
      <c r="E16" s="110"/>
      <c r="F16" s="111" t="s">
        <v>10</v>
      </c>
      <c r="G16" s="111"/>
      <c r="H16" s="111" t="s">
        <v>11</v>
      </c>
      <c r="I16" s="111"/>
      <c r="J16" s="111" t="s">
        <v>10</v>
      </c>
      <c r="K16" s="111"/>
      <c r="L16" s="111"/>
    </row>
    <row r="17" spans="1:12" s="51" customFormat="1" ht="13.5" customHeight="1">
      <c r="A17" s="22"/>
      <c r="B17" s="52"/>
      <c r="C17" s="53" t="s">
        <v>12</v>
      </c>
      <c r="D17" s="112" t="s">
        <v>76</v>
      </c>
      <c r="E17" s="112"/>
      <c r="F17" s="112" t="s">
        <v>85</v>
      </c>
      <c r="G17" s="112"/>
      <c r="H17" s="112" t="s">
        <v>85</v>
      </c>
      <c r="I17" s="112"/>
      <c r="J17" s="112" t="s">
        <v>92</v>
      </c>
      <c r="K17" s="112"/>
      <c r="L17" s="112"/>
    </row>
    <row r="18" spans="1:12" s="51" customFormat="1" ht="13.5" customHeight="1">
      <c r="A18" s="54"/>
      <c r="B18" s="55"/>
      <c r="C18" s="56"/>
      <c r="D18" s="14" t="s">
        <v>13</v>
      </c>
      <c r="E18" s="14" t="s">
        <v>14</v>
      </c>
      <c r="F18" s="14" t="s">
        <v>13</v>
      </c>
      <c r="G18" s="14" t="s">
        <v>14</v>
      </c>
      <c r="H18" s="14" t="s">
        <v>13</v>
      </c>
      <c r="I18" s="14" t="s">
        <v>14</v>
      </c>
      <c r="J18" s="14" t="s">
        <v>13</v>
      </c>
      <c r="K18" s="14" t="s">
        <v>14</v>
      </c>
      <c r="L18" s="14" t="s">
        <v>15</v>
      </c>
    </row>
    <row r="19" spans="1:12" s="51" customFormat="1" ht="12.75">
      <c r="A19" s="22"/>
      <c r="B19" s="52"/>
      <c r="C19" s="50"/>
      <c r="D19" s="15"/>
      <c r="E19" s="15"/>
      <c r="F19" s="15"/>
      <c r="G19" s="15"/>
      <c r="H19" s="15"/>
      <c r="I19" s="15"/>
      <c r="J19" s="15"/>
      <c r="K19" s="15"/>
      <c r="L19" s="15"/>
    </row>
    <row r="20" spans="1:12" ht="12.75">
      <c r="A20" s="39"/>
      <c r="B20" s="40"/>
      <c r="C20" s="57" t="s">
        <v>16</v>
      </c>
      <c r="D20" s="15"/>
      <c r="E20" s="15"/>
      <c r="F20" s="15"/>
      <c r="G20" s="15"/>
      <c r="H20" s="15"/>
      <c r="I20" s="15"/>
      <c r="J20" s="15"/>
      <c r="K20" s="15"/>
      <c r="L20" s="15"/>
    </row>
    <row r="21" spans="1:12" ht="12.75">
      <c r="A21" s="42" t="s">
        <v>17</v>
      </c>
      <c r="B21" s="46">
        <v>2013</v>
      </c>
      <c r="C21" s="58" t="s">
        <v>1</v>
      </c>
      <c r="D21" s="33"/>
      <c r="E21" s="3"/>
      <c r="F21" s="7"/>
      <c r="G21" s="3"/>
      <c r="H21" s="7"/>
      <c r="I21" s="16"/>
      <c r="J21" s="7"/>
      <c r="K21" s="3"/>
      <c r="L21" s="3"/>
    </row>
    <row r="22" spans="2:12" ht="25.5">
      <c r="B22" s="59">
        <v>0.101</v>
      </c>
      <c r="C22" s="58" t="s">
        <v>83</v>
      </c>
      <c r="D22" s="7"/>
      <c r="E22" s="3"/>
      <c r="F22" s="7"/>
      <c r="G22" s="3"/>
      <c r="H22" s="7"/>
      <c r="I22" s="3"/>
      <c r="J22" s="7"/>
      <c r="K22" s="3"/>
      <c r="L22" s="3"/>
    </row>
    <row r="23" spans="2:12" ht="25.5">
      <c r="B23" s="60" t="s">
        <v>18</v>
      </c>
      <c r="C23" s="61" t="s">
        <v>19</v>
      </c>
      <c r="D23" s="32">
        <v>0</v>
      </c>
      <c r="E23" s="96">
        <v>3070</v>
      </c>
      <c r="F23" s="32">
        <v>0</v>
      </c>
      <c r="G23" s="96">
        <v>7505</v>
      </c>
      <c r="H23" s="32">
        <v>0</v>
      </c>
      <c r="I23" s="108">
        <v>7505</v>
      </c>
      <c r="J23" s="32">
        <v>0</v>
      </c>
      <c r="K23" s="96">
        <v>8554</v>
      </c>
      <c r="L23" s="17">
        <f>SUM(J23:K23)</f>
        <v>8554</v>
      </c>
    </row>
    <row r="24" spans="1:12" ht="38.25">
      <c r="A24" s="42" t="s">
        <v>15</v>
      </c>
      <c r="B24" s="59">
        <v>0.101</v>
      </c>
      <c r="C24" s="58" t="s">
        <v>95</v>
      </c>
      <c r="D24" s="97">
        <f aca="true" t="shared" si="0" ref="D24:L24">D23</f>
        <v>0</v>
      </c>
      <c r="E24" s="98">
        <f t="shared" si="0"/>
        <v>3070</v>
      </c>
      <c r="F24" s="97">
        <f t="shared" si="0"/>
        <v>0</v>
      </c>
      <c r="G24" s="98">
        <f t="shared" si="0"/>
        <v>7505</v>
      </c>
      <c r="H24" s="97">
        <f t="shared" si="0"/>
        <v>0</v>
      </c>
      <c r="I24" s="103">
        <f t="shared" si="0"/>
        <v>7505</v>
      </c>
      <c r="J24" s="97">
        <f t="shared" si="0"/>
        <v>0</v>
      </c>
      <c r="K24" s="98">
        <f t="shared" si="0"/>
        <v>8554</v>
      </c>
      <c r="L24" s="98">
        <f t="shared" si="0"/>
        <v>8554</v>
      </c>
    </row>
    <row r="25" spans="2:12" ht="12.75">
      <c r="B25" s="60"/>
      <c r="C25" s="61"/>
      <c r="D25" s="17"/>
      <c r="E25" s="17"/>
      <c r="F25" s="17"/>
      <c r="G25" s="17"/>
      <c r="H25" s="17"/>
      <c r="I25" s="104"/>
      <c r="J25" s="17"/>
      <c r="K25" s="17"/>
      <c r="L25" s="17"/>
    </row>
    <row r="26" spans="2:12" ht="12.75">
      <c r="B26" s="59">
        <v>0.102</v>
      </c>
      <c r="C26" s="58" t="s">
        <v>94</v>
      </c>
      <c r="D26" s="17"/>
      <c r="E26" s="17"/>
      <c r="F26" s="17"/>
      <c r="G26" s="17"/>
      <c r="H26" s="17"/>
      <c r="I26" s="104"/>
      <c r="J26" s="17"/>
      <c r="K26" s="17"/>
      <c r="L26" s="17"/>
    </row>
    <row r="27" spans="2:12" ht="25.5">
      <c r="B27" s="60" t="s">
        <v>20</v>
      </c>
      <c r="C27" s="61" t="s">
        <v>94</v>
      </c>
      <c r="D27" s="32">
        <v>0</v>
      </c>
      <c r="E27" s="96">
        <v>1383</v>
      </c>
      <c r="F27" s="32">
        <v>0</v>
      </c>
      <c r="G27" s="96">
        <v>3180</v>
      </c>
      <c r="H27" s="32">
        <v>0</v>
      </c>
      <c r="I27" s="108">
        <v>3180</v>
      </c>
      <c r="J27" s="32">
        <v>0</v>
      </c>
      <c r="K27" s="96">
        <v>3180</v>
      </c>
      <c r="L27" s="17">
        <f>SUM(J27:K27)</f>
        <v>3180</v>
      </c>
    </row>
    <row r="28" spans="1:12" ht="12.75">
      <c r="A28" s="42" t="s">
        <v>15</v>
      </c>
      <c r="B28" s="59">
        <v>0.102</v>
      </c>
      <c r="C28" s="58" t="s">
        <v>94</v>
      </c>
      <c r="D28" s="97">
        <f aca="true" t="shared" si="1" ref="D28:L28">D27</f>
        <v>0</v>
      </c>
      <c r="E28" s="98">
        <f t="shared" si="1"/>
        <v>1383</v>
      </c>
      <c r="F28" s="97">
        <f t="shared" si="1"/>
        <v>0</v>
      </c>
      <c r="G28" s="98">
        <f t="shared" si="1"/>
        <v>3180</v>
      </c>
      <c r="H28" s="97">
        <f t="shared" si="1"/>
        <v>0</v>
      </c>
      <c r="I28" s="103">
        <f t="shared" si="1"/>
        <v>3180</v>
      </c>
      <c r="J28" s="97">
        <f t="shared" si="1"/>
        <v>0</v>
      </c>
      <c r="K28" s="98">
        <f t="shared" si="1"/>
        <v>3180</v>
      </c>
      <c r="L28" s="98">
        <f t="shared" si="1"/>
        <v>3180</v>
      </c>
    </row>
    <row r="29" spans="2:12" ht="12.75">
      <c r="B29" s="60"/>
      <c r="C29" s="61"/>
      <c r="D29" s="17"/>
      <c r="E29" s="17"/>
      <c r="F29" s="17"/>
      <c r="G29" s="17"/>
      <c r="H29" s="17"/>
      <c r="I29" s="104"/>
      <c r="J29" s="17"/>
      <c r="K29" s="17"/>
      <c r="L29" s="17"/>
    </row>
    <row r="30" spans="1:12" ht="25.5">
      <c r="A30" s="39"/>
      <c r="B30" s="62">
        <v>0.104</v>
      </c>
      <c r="C30" s="63" t="s">
        <v>90</v>
      </c>
      <c r="D30" s="18"/>
      <c r="E30" s="18"/>
      <c r="F30" s="18"/>
      <c r="G30" s="18"/>
      <c r="H30" s="18"/>
      <c r="I30" s="105"/>
      <c r="J30" s="18"/>
      <c r="K30" s="18"/>
      <c r="L30" s="18"/>
    </row>
    <row r="31" spans="1:12" ht="25.5">
      <c r="A31" s="39"/>
      <c r="B31" s="64" t="s">
        <v>21</v>
      </c>
      <c r="C31" s="65" t="s">
        <v>22</v>
      </c>
      <c r="D31" s="25">
        <v>0</v>
      </c>
      <c r="E31" s="99">
        <v>5781</v>
      </c>
      <c r="F31" s="25">
        <v>0</v>
      </c>
      <c r="G31" s="99">
        <v>6380</v>
      </c>
      <c r="H31" s="25">
        <v>0</v>
      </c>
      <c r="I31" s="28">
        <v>6380</v>
      </c>
      <c r="J31" s="25">
        <v>0</v>
      </c>
      <c r="K31" s="99">
        <v>6380</v>
      </c>
      <c r="L31" s="18">
        <f>SUM(J31:K31)</f>
        <v>6380</v>
      </c>
    </row>
    <row r="32" spans="1:12" ht="25.5">
      <c r="A32" s="66" t="s">
        <v>15</v>
      </c>
      <c r="B32" s="67">
        <v>0.104</v>
      </c>
      <c r="C32" s="68" t="s">
        <v>90</v>
      </c>
      <c r="D32" s="97">
        <f aca="true" t="shared" si="2" ref="D32:L32">D31</f>
        <v>0</v>
      </c>
      <c r="E32" s="98">
        <f t="shared" si="2"/>
        <v>5781</v>
      </c>
      <c r="F32" s="97">
        <f t="shared" si="2"/>
        <v>0</v>
      </c>
      <c r="G32" s="98">
        <f t="shared" si="2"/>
        <v>6380</v>
      </c>
      <c r="H32" s="97">
        <f t="shared" si="2"/>
        <v>0</v>
      </c>
      <c r="I32" s="103">
        <f t="shared" si="2"/>
        <v>6380</v>
      </c>
      <c r="J32" s="97">
        <f t="shared" si="2"/>
        <v>0</v>
      </c>
      <c r="K32" s="98">
        <f t="shared" si="2"/>
        <v>6380</v>
      </c>
      <c r="L32" s="98">
        <f t="shared" si="2"/>
        <v>6380</v>
      </c>
    </row>
    <row r="33" spans="1:12" ht="2.25" customHeight="1">
      <c r="A33" s="39"/>
      <c r="B33" s="64"/>
      <c r="C33" s="65"/>
      <c r="D33" s="17"/>
      <c r="E33" s="17"/>
      <c r="F33" s="17"/>
      <c r="G33" s="17"/>
      <c r="H33" s="17"/>
      <c r="I33" s="104"/>
      <c r="J33" s="17"/>
      <c r="K33" s="17"/>
      <c r="L33" s="17"/>
    </row>
    <row r="34" spans="1:12" ht="25.5">
      <c r="A34" s="39"/>
      <c r="B34" s="62">
        <v>0.105</v>
      </c>
      <c r="C34" s="63" t="s">
        <v>23</v>
      </c>
      <c r="D34" s="18"/>
      <c r="E34" s="18"/>
      <c r="F34" s="18"/>
      <c r="G34" s="18"/>
      <c r="H34" s="18"/>
      <c r="I34" s="105"/>
      <c r="J34" s="18"/>
      <c r="K34" s="18"/>
      <c r="L34" s="18"/>
    </row>
    <row r="35" spans="1:12" ht="25.5">
      <c r="A35" s="39"/>
      <c r="B35" s="64" t="s">
        <v>24</v>
      </c>
      <c r="C35" s="65" t="s">
        <v>25</v>
      </c>
      <c r="D35" s="25">
        <v>0</v>
      </c>
      <c r="E35" s="99">
        <v>3560</v>
      </c>
      <c r="F35" s="25">
        <v>0</v>
      </c>
      <c r="G35" s="99">
        <v>4020</v>
      </c>
      <c r="H35" s="25">
        <v>0</v>
      </c>
      <c r="I35" s="28">
        <v>4020</v>
      </c>
      <c r="J35" s="25">
        <v>0</v>
      </c>
      <c r="K35" s="99">
        <v>4020</v>
      </c>
      <c r="L35" s="18">
        <f>SUM(J35:K35)</f>
        <v>4020</v>
      </c>
    </row>
    <row r="36" spans="1:12" ht="25.5">
      <c r="A36" s="39" t="s">
        <v>15</v>
      </c>
      <c r="B36" s="62">
        <v>0.105</v>
      </c>
      <c r="C36" s="63" t="s">
        <v>23</v>
      </c>
      <c r="D36" s="97">
        <f aca="true" t="shared" si="3" ref="D36:L36">D35</f>
        <v>0</v>
      </c>
      <c r="E36" s="98">
        <f t="shared" si="3"/>
        <v>3560</v>
      </c>
      <c r="F36" s="97">
        <f t="shared" si="3"/>
        <v>0</v>
      </c>
      <c r="G36" s="98">
        <f t="shared" si="3"/>
        <v>4020</v>
      </c>
      <c r="H36" s="97">
        <f t="shared" si="3"/>
        <v>0</v>
      </c>
      <c r="I36" s="103">
        <f t="shared" si="3"/>
        <v>4020</v>
      </c>
      <c r="J36" s="97">
        <f t="shared" si="3"/>
        <v>0</v>
      </c>
      <c r="K36" s="98">
        <f t="shared" si="3"/>
        <v>4020</v>
      </c>
      <c r="L36" s="98">
        <f t="shared" si="3"/>
        <v>4020</v>
      </c>
    </row>
    <row r="37" spans="1:12" ht="12.75">
      <c r="A37" s="39"/>
      <c r="B37" s="64"/>
      <c r="C37" s="65"/>
      <c r="D37" s="18"/>
      <c r="E37" s="18"/>
      <c r="F37" s="18"/>
      <c r="G37" s="18"/>
      <c r="H37" s="18"/>
      <c r="I37" s="18"/>
      <c r="J37" s="18"/>
      <c r="K37" s="18"/>
      <c r="L37" s="18"/>
    </row>
    <row r="38" spans="1:12" ht="12.75">
      <c r="A38" s="39"/>
      <c r="B38" s="62">
        <v>0.106</v>
      </c>
      <c r="C38" s="63" t="s">
        <v>26</v>
      </c>
      <c r="D38" s="18"/>
      <c r="E38" s="18"/>
      <c r="F38" s="18"/>
      <c r="G38" s="18"/>
      <c r="H38" s="18"/>
      <c r="I38" s="18"/>
      <c r="J38" s="18"/>
      <c r="K38" s="18"/>
      <c r="L38" s="18"/>
    </row>
    <row r="39" spans="1:12" ht="12.75">
      <c r="A39" s="39"/>
      <c r="B39" s="40">
        <v>60</v>
      </c>
      <c r="C39" s="65" t="s">
        <v>27</v>
      </c>
      <c r="D39" s="18"/>
      <c r="E39" s="18"/>
      <c r="F39" s="18"/>
      <c r="G39" s="18"/>
      <c r="H39" s="18"/>
      <c r="I39" s="18"/>
      <c r="J39" s="18"/>
      <c r="K39" s="18"/>
      <c r="L39" s="18"/>
    </row>
    <row r="40" spans="1:12" ht="25.5">
      <c r="A40" s="39"/>
      <c r="B40" s="64" t="s">
        <v>28</v>
      </c>
      <c r="C40" s="65" t="s">
        <v>19</v>
      </c>
      <c r="D40" s="25">
        <v>0</v>
      </c>
      <c r="E40" s="99">
        <v>43415</v>
      </c>
      <c r="F40" s="25">
        <v>0</v>
      </c>
      <c r="G40" s="99">
        <v>25432</v>
      </c>
      <c r="H40" s="25">
        <v>0</v>
      </c>
      <c r="I40" s="28">
        <v>25432</v>
      </c>
      <c r="J40" s="25">
        <v>0</v>
      </c>
      <c r="K40" s="99">
        <v>31044</v>
      </c>
      <c r="L40" s="18">
        <f>SUM(J40:K40)</f>
        <v>31044</v>
      </c>
    </row>
    <row r="41" spans="1:12" ht="25.5">
      <c r="A41" s="39"/>
      <c r="B41" s="64" t="s">
        <v>29</v>
      </c>
      <c r="C41" s="65" t="s">
        <v>30</v>
      </c>
      <c r="D41" s="25">
        <v>0</v>
      </c>
      <c r="E41" s="99">
        <v>952</v>
      </c>
      <c r="F41" s="25">
        <v>0</v>
      </c>
      <c r="G41" s="99">
        <v>800</v>
      </c>
      <c r="H41" s="25">
        <v>0</v>
      </c>
      <c r="I41" s="28">
        <v>800</v>
      </c>
      <c r="J41" s="25">
        <v>0</v>
      </c>
      <c r="K41" s="99">
        <v>800</v>
      </c>
      <c r="L41" s="18">
        <f>SUM(J41:K41)</f>
        <v>800</v>
      </c>
    </row>
    <row r="42" spans="1:12" ht="25.5">
      <c r="A42" s="39"/>
      <c r="B42" s="64" t="s">
        <v>31</v>
      </c>
      <c r="C42" s="65" t="s">
        <v>32</v>
      </c>
      <c r="D42" s="100">
        <v>0</v>
      </c>
      <c r="E42" s="101">
        <v>2273</v>
      </c>
      <c r="F42" s="100">
        <v>0</v>
      </c>
      <c r="G42" s="101">
        <v>2295</v>
      </c>
      <c r="H42" s="100">
        <v>0</v>
      </c>
      <c r="I42" s="102">
        <v>2295</v>
      </c>
      <c r="J42" s="100">
        <v>0</v>
      </c>
      <c r="K42" s="101">
        <v>8140</v>
      </c>
      <c r="L42" s="20">
        <f>SUM(J42:K42)</f>
        <v>8140</v>
      </c>
    </row>
    <row r="43" spans="1:12" ht="12.75">
      <c r="A43" s="39" t="s">
        <v>15</v>
      </c>
      <c r="B43" s="40">
        <v>60</v>
      </c>
      <c r="C43" s="65" t="s">
        <v>27</v>
      </c>
      <c r="D43" s="100">
        <f aca="true" t="shared" si="4" ref="D43:L43">SUM(D40:D42)</f>
        <v>0</v>
      </c>
      <c r="E43" s="101">
        <f t="shared" si="4"/>
        <v>46640</v>
      </c>
      <c r="F43" s="100">
        <f t="shared" si="4"/>
        <v>0</v>
      </c>
      <c r="G43" s="101">
        <f t="shared" si="4"/>
        <v>28527</v>
      </c>
      <c r="H43" s="100">
        <f t="shared" si="4"/>
        <v>0</v>
      </c>
      <c r="I43" s="102">
        <f t="shared" si="4"/>
        <v>28527</v>
      </c>
      <c r="J43" s="100">
        <f t="shared" si="4"/>
        <v>0</v>
      </c>
      <c r="K43" s="101">
        <f t="shared" si="4"/>
        <v>39984</v>
      </c>
      <c r="L43" s="101">
        <f t="shared" si="4"/>
        <v>39984</v>
      </c>
    </row>
    <row r="44" spans="1:12" ht="12.75">
      <c r="A44" s="39" t="s">
        <v>15</v>
      </c>
      <c r="B44" s="62">
        <v>0.106</v>
      </c>
      <c r="C44" s="63" t="s">
        <v>26</v>
      </c>
      <c r="D44" s="100">
        <f aca="true" t="shared" si="5" ref="D44:L44">D43</f>
        <v>0</v>
      </c>
      <c r="E44" s="101">
        <f t="shared" si="5"/>
        <v>46640</v>
      </c>
      <c r="F44" s="100">
        <f t="shared" si="5"/>
        <v>0</v>
      </c>
      <c r="G44" s="101">
        <f t="shared" si="5"/>
        <v>28527</v>
      </c>
      <c r="H44" s="100">
        <f t="shared" si="5"/>
        <v>0</v>
      </c>
      <c r="I44" s="102">
        <f t="shared" si="5"/>
        <v>28527</v>
      </c>
      <c r="J44" s="100">
        <f t="shared" si="5"/>
        <v>0</v>
      </c>
      <c r="K44" s="101">
        <f t="shared" si="5"/>
        <v>39984</v>
      </c>
      <c r="L44" s="101">
        <f t="shared" si="5"/>
        <v>39984</v>
      </c>
    </row>
    <row r="45" spans="1:12" ht="12.75">
      <c r="A45" s="39"/>
      <c r="B45" s="69"/>
      <c r="C45" s="63"/>
      <c r="D45" s="18"/>
      <c r="E45" s="18"/>
      <c r="F45" s="18"/>
      <c r="G45" s="18"/>
      <c r="H45" s="18"/>
      <c r="I45" s="18"/>
      <c r="J45" s="18"/>
      <c r="K45" s="18"/>
      <c r="L45" s="18"/>
    </row>
    <row r="46" spans="1:12" ht="12.75">
      <c r="A46" s="39"/>
      <c r="B46" s="62">
        <v>0.108</v>
      </c>
      <c r="C46" s="63" t="s">
        <v>33</v>
      </c>
      <c r="D46" s="18"/>
      <c r="E46" s="18"/>
      <c r="F46" s="18"/>
      <c r="G46" s="18"/>
      <c r="H46" s="18"/>
      <c r="I46" s="18"/>
      <c r="J46" s="18"/>
      <c r="K46" s="18"/>
      <c r="L46" s="18"/>
    </row>
    <row r="47" spans="1:12" ht="25.5">
      <c r="A47" s="39"/>
      <c r="B47" s="64" t="s">
        <v>34</v>
      </c>
      <c r="C47" s="65" t="s">
        <v>30</v>
      </c>
      <c r="D47" s="32">
        <v>0</v>
      </c>
      <c r="E47" s="96">
        <v>3918</v>
      </c>
      <c r="F47" s="32">
        <v>0</v>
      </c>
      <c r="G47" s="96">
        <v>4000</v>
      </c>
      <c r="H47" s="32">
        <v>0</v>
      </c>
      <c r="I47" s="108">
        <v>4000</v>
      </c>
      <c r="J47" s="32">
        <v>0</v>
      </c>
      <c r="K47" s="96">
        <v>4000</v>
      </c>
      <c r="L47" s="17">
        <f>SUM(J47:K47)</f>
        <v>4000</v>
      </c>
    </row>
    <row r="48" spans="1:12" ht="12.75">
      <c r="A48" s="39" t="s">
        <v>15</v>
      </c>
      <c r="B48" s="62">
        <v>0.108</v>
      </c>
      <c r="C48" s="63" t="s">
        <v>33</v>
      </c>
      <c r="D48" s="97">
        <f aca="true" t="shared" si="6" ref="D48:L48">D47</f>
        <v>0</v>
      </c>
      <c r="E48" s="98">
        <f t="shared" si="6"/>
        <v>3918</v>
      </c>
      <c r="F48" s="97">
        <f t="shared" si="6"/>
        <v>0</v>
      </c>
      <c r="G48" s="98">
        <f t="shared" si="6"/>
        <v>4000</v>
      </c>
      <c r="H48" s="97">
        <f t="shared" si="6"/>
        <v>0</v>
      </c>
      <c r="I48" s="103">
        <f t="shared" si="6"/>
        <v>4000</v>
      </c>
      <c r="J48" s="97">
        <f t="shared" si="6"/>
        <v>0</v>
      </c>
      <c r="K48" s="98">
        <f t="shared" si="6"/>
        <v>4000</v>
      </c>
      <c r="L48" s="98">
        <f t="shared" si="6"/>
        <v>4000</v>
      </c>
    </row>
    <row r="49" spans="1:12" ht="12.75">
      <c r="A49" s="39"/>
      <c r="B49" s="69"/>
      <c r="C49" s="63"/>
      <c r="D49" s="18"/>
      <c r="E49" s="18"/>
      <c r="F49" s="18"/>
      <c r="G49" s="18"/>
      <c r="H49" s="18"/>
      <c r="I49" s="105"/>
      <c r="J49" s="18"/>
      <c r="K49" s="18"/>
      <c r="L49" s="18"/>
    </row>
    <row r="50" spans="1:12" ht="12.75">
      <c r="A50" s="39"/>
      <c r="B50" s="70">
        <v>0.8</v>
      </c>
      <c r="C50" s="63" t="s">
        <v>35</v>
      </c>
      <c r="D50" s="17"/>
      <c r="E50" s="4"/>
      <c r="F50" s="17"/>
      <c r="G50" s="17"/>
      <c r="H50" s="17"/>
      <c r="I50" s="104"/>
      <c r="J50" s="17"/>
      <c r="K50" s="17"/>
      <c r="L50" s="17"/>
    </row>
    <row r="51" spans="1:12" ht="25.5">
      <c r="A51" s="39"/>
      <c r="B51" s="64" t="s">
        <v>36</v>
      </c>
      <c r="C51" s="65" t="s">
        <v>32</v>
      </c>
      <c r="D51" s="32">
        <v>0</v>
      </c>
      <c r="E51" s="96">
        <v>28535</v>
      </c>
      <c r="F51" s="32">
        <v>0</v>
      </c>
      <c r="G51" s="96">
        <v>17000</v>
      </c>
      <c r="H51" s="32">
        <v>0</v>
      </c>
      <c r="I51" s="108">
        <v>17000</v>
      </c>
      <c r="J51" s="32">
        <v>0</v>
      </c>
      <c r="K51" s="96">
        <v>17000</v>
      </c>
      <c r="L51" s="17">
        <f>SUM(J51:K51)</f>
        <v>17000</v>
      </c>
    </row>
    <row r="52" spans="1:12" ht="12.75">
      <c r="A52" s="39" t="s">
        <v>15</v>
      </c>
      <c r="B52" s="70">
        <v>0.8</v>
      </c>
      <c r="C52" s="63" t="s">
        <v>35</v>
      </c>
      <c r="D52" s="97">
        <f aca="true" t="shared" si="7" ref="D52:L52">D51</f>
        <v>0</v>
      </c>
      <c r="E52" s="98">
        <f t="shared" si="7"/>
        <v>28535</v>
      </c>
      <c r="F52" s="97">
        <f t="shared" si="7"/>
        <v>0</v>
      </c>
      <c r="G52" s="98">
        <f t="shared" si="7"/>
        <v>17000</v>
      </c>
      <c r="H52" s="97">
        <f t="shared" si="7"/>
        <v>0</v>
      </c>
      <c r="I52" s="103">
        <f t="shared" si="7"/>
        <v>17000</v>
      </c>
      <c r="J52" s="97">
        <f t="shared" si="7"/>
        <v>0</v>
      </c>
      <c r="K52" s="98">
        <f t="shared" si="7"/>
        <v>17000</v>
      </c>
      <c r="L52" s="98">
        <f t="shared" si="7"/>
        <v>17000</v>
      </c>
    </row>
    <row r="53" spans="1:12" ht="12.75">
      <c r="A53" s="39" t="s">
        <v>15</v>
      </c>
      <c r="B53" s="69">
        <v>2013</v>
      </c>
      <c r="C53" s="63" t="s">
        <v>1</v>
      </c>
      <c r="D53" s="97">
        <f aca="true" t="shared" si="8" ref="D53:L53">D52+D48+D44+D36+D32+D28+D24</f>
        <v>0</v>
      </c>
      <c r="E53" s="98">
        <f t="shared" si="8"/>
        <v>92887</v>
      </c>
      <c r="F53" s="97">
        <f t="shared" si="8"/>
        <v>0</v>
      </c>
      <c r="G53" s="98">
        <f t="shared" si="8"/>
        <v>70612</v>
      </c>
      <c r="H53" s="97">
        <f t="shared" si="8"/>
        <v>0</v>
      </c>
      <c r="I53" s="103">
        <f t="shared" si="8"/>
        <v>70612</v>
      </c>
      <c r="J53" s="97">
        <f t="shared" si="8"/>
        <v>0</v>
      </c>
      <c r="K53" s="98">
        <f t="shared" si="8"/>
        <v>83118</v>
      </c>
      <c r="L53" s="98">
        <f t="shared" si="8"/>
        <v>83118</v>
      </c>
    </row>
    <row r="54" spans="1:12" ht="12.75">
      <c r="A54" s="39"/>
      <c r="B54" s="69"/>
      <c r="C54" s="65"/>
      <c r="D54" s="18"/>
      <c r="E54" s="18"/>
      <c r="F54" s="18"/>
      <c r="G54" s="18"/>
      <c r="H54" s="21"/>
      <c r="I54" s="18"/>
      <c r="J54" s="18"/>
      <c r="K54" s="18"/>
      <c r="L54" s="18"/>
    </row>
    <row r="55" spans="1:12" ht="12.75">
      <c r="A55" s="71" t="s">
        <v>17</v>
      </c>
      <c r="B55" s="72">
        <v>2014</v>
      </c>
      <c r="C55" s="73" t="s">
        <v>86</v>
      </c>
      <c r="D55" s="18"/>
      <c r="E55" s="18"/>
      <c r="F55" s="18"/>
      <c r="G55" s="18"/>
      <c r="H55" s="21"/>
      <c r="I55" s="18"/>
      <c r="J55" s="18"/>
      <c r="K55" s="18"/>
      <c r="L55" s="18"/>
    </row>
    <row r="56" spans="1:12" ht="12.75">
      <c r="A56" s="39"/>
      <c r="B56" s="70">
        <v>0.8</v>
      </c>
      <c r="C56" s="63" t="s">
        <v>35</v>
      </c>
      <c r="D56" s="18"/>
      <c r="E56" s="18"/>
      <c r="F56" s="18"/>
      <c r="G56" s="18"/>
      <c r="H56" s="21"/>
      <c r="I56" s="18"/>
      <c r="J56" s="18"/>
      <c r="K56" s="18"/>
      <c r="L56" s="18"/>
    </row>
    <row r="57" spans="1:12" ht="12.75">
      <c r="A57" s="39"/>
      <c r="B57" s="40">
        <v>41</v>
      </c>
      <c r="C57" s="65" t="s">
        <v>87</v>
      </c>
      <c r="D57" s="18"/>
      <c r="E57" s="18"/>
      <c r="F57" s="18"/>
      <c r="G57" s="18"/>
      <c r="H57" s="21"/>
      <c r="I57" s="18"/>
      <c r="J57" s="18"/>
      <c r="K57" s="18"/>
      <c r="L57" s="18"/>
    </row>
    <row r="58" spans="1:12" ht="25.5">
      <c r="A58" s="39"/>
      <c r="B58" s="40" t="s">
        <v>88</v>
      </c>
      <c r="C58" s="65" t="s">
        <v>89</v>
      </c>
      <c r="D58" s="25">
        <v>0</v>
      </c>
      <c r="E58" s="25">
        <v>0</v>
      </c>
      <c r="F58" s="25">
        <v>0</v>
      </c>
      <c r="G58" s="28">
        <v>43500</v>
      </c>
      <c r="H58" s="25">
        <v>0</v>
      </c>
      <c r="I58" s="28">
        <v>43500</v>
      </c>
      <c r="J58" s="25">
        <v>0</v>
      </c>
      <c r="K58" s="99">
        <v>43600</v>
      </c>
      <c r="L58" s="18">
        <f>SUM(J58:K58)</f>
        <v>43600</v>
      </c>
    </row>
    <row r="59" spans="1:12" ht="12.75">
      <c r="A59" s="71" t="s">
        <v>15</v>
      </c>
      <c r="B59" s="72">
        <v>2014</v>
      </c>
      <c r="C59" s="73" t="s">
        <v>86</v>
      </c>
      <c r="D59" s="97">
        <f aca="true" t="shared" si="9" ref="D59:L59">D58</f>
        <v>0</v>
      </c>
      <c r="E59" s="97">
        <f t="shared" si="9"/>
        <v>0</v>
      </c>
      <c r="F59" s="97">
        <f t="shared" si="9"/>
        <v>0</v>
      </c>
      <c r="G59" s="103">
        <f t="shared" si="9"/>
        <v>43500</v>
      </c>
      <c r="H59" s="97">
        <f t="shared" si="9"/>
        <v>0</v>
      </c>
      <c r="I59" s="103">
        <f t="shared" si="9"/>
        <v>43500</v>
      </c>
      <c r="J59" s="97">
        <f t="shared" si="9"/>
        <v>0</v>
      </c>
      <c r="K59" s="98">
        <f t="shared" si="9"/>
        <v>43600</v>
      </c>
      <c r="L59" s="98">
        <f t="shared" si="9"/>
        <v>43600</v>
      </c>
    </row>
    <row r="60" spans="1:12" ht="12.75">
      <c r="A60" s="39"/>
      <c r="B60" s="69"/>
      <c r="C60" s="65"/>
      <c r="D60" s="18"/>
      <c r="E60" s="18"/>
      <c r="F60" s="18"/>
      <c r="G60" s="18"/>
      <c r="H60" s="21"/>
      <c r="I60" s="18"/>
      <c r="J60" s="18"/>
      <c r="K60" s="18"/>
      <c r="L60" s="18"/>
    </row>
    <row r="61" spans="1:12" ht="12.75">
      <c r="A61" s="39" t="s">
        <v>17</v>
      </c>
      <c r="B61" s="69">
        <v>2052</v>
      </c>
      <c r="C61" s="74" t="s">
        <v>3</v>
      </c>
      <c r="D61" s="18"/>
      <c r="E61" s="18"/>
      <c r="F61" s="18"/>
      <c r="G61" s="18"/>
      <c r="H61" s="18"/>
      <c r="I61" s="18"/>
      <c r="J61" s="18"/>
      <c r="K61" s="18"/>
      <c r="L61" s="18"/>
    </row>
    <row r="62" spans="1:12" ht="12.75">
      <c r="A62" s="39"/>
      <c r="B62" s="75">
        <v>0.09</v>
      </c>
      <c r="C62" s="74" t="s">
        <v>75</v>
      </c>
      <c r="D62" s="18"/>
      <c r="E62" s="18"/>
      <c r="F62" s="18"/>
      <c r="G62" s="18"/>
      <c r="H62" s="18"/>
      <c r="I62" s="18"/>
      <c r="J62" s="18"/>
      <c r="K62" s="18"/>
      <c r="L62" s="18"/>
    </row>
    <row r="63" spans="1:12" ht="12.75">
      <c r="A63" s="39"/>
      <c r="B63" s="40">
        <v>15</v>
      </c>
      <c r="C63" s="76" t="s">
        <v>37</v>
      </c>
      <c r="D63" s="4"/>
      <c r="E63" s="4"/>
      <c r="F63" s="4"/>
      <c r="G63" s="4"/>
      <c r="H63" s="4"/>
      <c r="I63" s="4"/>
      <c r="J63" s="4"/>
      <c r="K63" s="4"/>
      <c r="L63" s="4"/>
    </row>
    <row r="64" spans="1:12" ht="25.5">
      <c r="A64" s="39"/>
      <c r="B64" s="40" t="s">
        <v>38</v>
      </c>
      <c r="C64" s="76" t="s">
        <v>19</v>
      </c>
      <c r="D64" s="25">
        <v>0</v>
      </c>
      <c r="E64" s="99">
        <v>48751</v>
      </c>
      <c r="F64" s="25">
        <v>0</v>
      </c>
      <c r="G64" s="99">
        <v>38658</v>
      </c>
      <c r="H64" s="25">
        <v>0</v>
      </c>
      <c r="I64" s="28">
        <v>38658</v>
      </c>
      <c r="J64" s="25">
        <v>0</v>
      </c>
      <c r="K64" s="99">
        <v>44657</v>
      </c>
      <c r="L64" s="18">
        <f aca="true" t="shared" si="10" ref="L64:L69">SUM(J64:K64)</f>
        <v>44657</v>
      </c>
    </row>
    <row r="65" spans="1:12" ht="25.5">
      <c r="A65" s="39"/>
      <c r="B65" s="40" t="s">
        <v>39</v>
      </c>
      <c r="C65" s="76" t="s">
        <v>30</v>
      </c>
      <c r="D65" s="25">
        <v>0</v>
      </c>
      <c r="E65" s="99">
        <v>621</v>
      </c>
      <c r="F65" s="25">
        <v>0</v>
      </c>
      <c r="G65" s="99">
        <v>567</v>
      </c>
      <c r="H65" s="25">
        <v>0</v>
      </c>
      <c r="I65" s="28">
        <v>567</v>
      </c>
      <c r="J65" s="25">
        <v>0</v>
      </c>
      <c r="K65" s="99">
        <v>567</v>
      </c>
      <c r="L65" s="18">
        <f t="shared" si="10"/>
        <v>567</v>
      </c>
    </row>
    <row r="66" spans="1:12" ht="25.5">
      <c r="A66" s="66"/>
      <c r="B66" s="77" t="s">
        <v>40</v>
      </c>
      <c r="C66" s="78" t="s">
        <v>32</v>
      </c>
      <c r="D66" s="100">
        <v>0</v>
      </c>
      <c r="E66" s="101">
        <v>17663</v>
      </c>
      <c r="F66" s="100">
        <v>0</v>
      </c>
      <c r="G66" s="101">
        <v>18000</v>
      </c>
      <c r="H66" s="100">
        <v>0</v>
      </c>
      <c r="I66" s="102">
        <v>18000</v>
      </c>
      <c r="J66" s="100">
        <v>0</v>
      </c>
      <c r="K66" s="101">
        <v>18000</v>
      </c>
      <c r="L66" s="20">
        <f t="shared" si="10"/>
        <v>18000</v>
      </c>
    </row>
    <row r="67" spans="1:12" ht="25.5">
      <c r="A67" s="39"/>
      <c r="B67" s="40" t="s">
        <v>77</v>
      </c>
      <c r="C67" s="22" t="s">
        <v>97</v>
      </c>
      <c r="D67" s="25">
        <v>0</v>
      </c>
      <c r="E67" s="25">
        <v>0</v>
      </c>
      <c r="F67" s="25">
        <v>0</v>
      </c>
      <c r="G67" s="25">
        <v>0</v>
      </c>
      <c r="H67" s="25">
        <v>0</v>
      </c>
      <c r="I67" s="25">
        <v>0</v>
      </c>
      <c r="J67" s="25">
        <v>0</v>
      </c>
      <c r="K67" s="25">
        <v>0</v>
      </c>
      <c r="L67" s="25">
        <f t="shared" si="10"/>
        <v>0</v>
      </c>
    </row>
    <row r="68" spans="1:12" ht="25.5">
      <c r="A68" s="39"/>
      <c r="B68" s="40" t="s">
        <v>41</v>
      </c>
      <c r="C68" s="76" t="s">
        <v>22</v>
      </c>
      <c r="D68" s="99">
        <v>1920</v>
      </c>
      <c r="E68" s="99">
        <v>8363</v>
      </c>
      <c r="F68" s="25">
        <v>0</v>
      </c>
      <c r="G68" s="99">
        <v>7380</v>
      </c>
      <c r="H68" s="25">
        <v>0</v>
      </c>
      <c r="I68" s="28">
        <v>7380</v>
      </c>
      <c r="J68" s="25">
        <v>0</v>
      </c>
      <c r="K68" s="99">
        <v>7380</v>
      </c>
      <c r="L68" s="18">
        <f t="shared" si="10"/>
        <v>7380</v>
      </c>
    </row>
    <row r="69" spans="1:12" ht="25.5">
      <c r="A69" s="39"/>
      <c r="B69" s="40" t="s">
        <v>67</v>
      </c>
      <c r="C69" s="76" t="s">
        <v>68</v>
      </c>
      <c r="D69" s="25">
        <v>0</v>
      </c>
      <c r="E69" s="25">
        <v>0</v>
      </c>
      <c r="F69" s="25">
        <v>0</v>
      </c>
      <c r="G69" s="25">
        <v>0</v>
      </c>
      <c r="H69" s="25">
        <v>0</v>
      </c>
      <c r="I69" s="25">
        <v>0</v>
      </c>
      <c r="J69" s="25">
        <v>0</v>
      </c>
      <c r="K69" s="25">
        <v>0</v>
      </c>
      <c r="L69" s="25">
        <f t="shared" si="10"/>
        <v>0</v>
      </c>
    </row>
    <row r="70" spans="1:12" ht="12.75">
      <c r="A70" s="39" t="s">
        <v>15</v>
      </c>
      <c r="B70" s="40">
        <v>15</v>
      </c>
      <c r="C70" s="76" t="s">
        <v>37</v>
      </c>
      <c r="D70" s="98">
        <f aca="true" t="shared" si="11" ref="D70:L70">SUM(D64:D69)</f>
        <v>1920</v>
      </c>
      <c r="E70" s="98">
        <f t="shared" si="11"/>
        <v>75398</v>
      </c>
      <c r="F70" s="97">
        <f t="shared" si="11"/>
        <v>0</v>
      </c>
      <c r="G70" s="98">
        <f t="shared" si="11"/>
        <v>64605</v>
      </c>
      <c r="H70" s="97">
        <f t="shared" si="11"/>
        <v>0</v>
      </c>
      <c r="I70" s="103">
        <f t="shared" si="11"/>
        <v>64605</v>
      </c>
      <c r="J70" s="97">
        <f t="shared" si="11"/>
        <v>0</v>
      </c>
      <c r="K70" s="98">
        <f t="shared" si="11"/>
        <v>70604</v>
      </c>
      <c r="L70" s="98">
        <f t="shared" si="11"/>
        <v>70604</v>
      </c>
    </row>
    <row r="71" spans="1:12" ht="12.75">
      <c r="A71" s="39"/>
      <c r="B71" s="75"/>
      <c r="C71" s="74"/>
      <c r="D71" s="18"/>
      <c r="E71" s="18"/>
      <c r="F71" s="18"/>
      <c r="G71" s="18"/>
      <c r="H71" s="105"/>
      <c r="I71" s="105"/>
      <c r="J71" s="18"/>
      <c r="K71" s="18"/>
      <c r="L71" s="18"/>
    </row>
    <row r="72" spans="1:12" ht="12.75">
      <c r="A72" s="39"/>
      <c r="B72" s="40">
        <v>44</v>
      </c>
      <c r="C72" s="76" t="s">
        <v>42</v>
      </c>
      <c r="D72" s="23"/>
      <c r="E72" s="23"/>
      <c r="F72" s="23"/>
      <c r="G72" s="23"/>
      <c r="H72" s="106"/>
      <c r="I72" s="106"/>
      <c r="J72" s="23"/>
      <c r="K72" s="23"/>
      <c r="L72" s="23"/>
    </row>
    <row r="73" spans="1:12" ht="25.5">
      <c r="A73" s="39"/>
      <c r="B73" s="40" t="s">
        <v>43</v>
      </c>
      <c r="C73" s="76" t="s">
        <v>19</v>
      </c>
      <c r="D73" s="25">
        <v>0</v>
      </c>
      <c r="E73" s="99">
        <v>19880</v>
      </c>
      <c r="F73" s="25">
        <v>0</v>
      </c>
      <c r="G73" s="99">
        <v>14243</v>
      </c>
      <c r="H73" s="25">
        <v>0</v>
      </c>
      <c r="I73" s="28">
        <v>14243</v>
      </c>
      <c r="J73" s="25">
        <v>0</v>
      </c>
      <c r="K73" s="99">
        <v>12481</v>
      </c>
      <c r="L73" s="18">
        <f>SUM(J73:K73)</f>
        <v>12481</v>
      </c>
    </row>
    <row r="74" spans="1:12" ht="25.5">
      <c r="A74" s="39"/>
      <c r="B74" s="40" t="s">
        <v>44</v>
      </c>
      <c r="C74" s="76" t="s">
        <v>30</v>
      </c>
      <c r="D74" s="100">
        <v>0</v>
      </c>
      <c r="E74" s="101">
        <v>214</v>
      </c>
      <c r="F74" s="100">
        <v>0</v>
      </c>
      <c r="G74" s="101">
        <v>378</v>
      </c>
      <c r="H74" s="100">
        <v>0</v>
      </c>
      <c r="I74" s="102">
        <v>378</v>
      </c>
      <c r="J74" s="100">
        <v>0</v>
      </c>
      <c r="K74" s="101">
        <v>378</v>
      </c>
      <c r="L74" s="20">
        <f>SUM(J74:K74)</f>
        <v>378</v>
      </c>
    </row>
    <row r="75" spans="1:12" ht="12.75">
      <c r="A75" s="39" t="s">
        <v>15</v>
      </c>
      <c r="B75" s="40">
        <v>44</v>
      </c>
      <c r="C75" s="76" t="s">
        <v>42</v>
      </c>
      <c r="D75" s="100">
        <f aca="true" t="shared" si="12" ref="D75:L75">SUM(D72:D74)</f>
        <v>0</v>
      </c>
      <c r="E75" s="101">
        <f t="shared" si="12"/>
        <v>20094</v>
      </c>
      <c r="F75" s="100">
        <f t="shared" si="12"/>
        <v>0</v>
      </c>
      <c r="G75" s="101">
        <f t="shared" si="12"/>
        <v>14621</v>
      </c>
      <c r="H75" s="100">
        <f t="shared" si="12"/>
        <v>0</v>
      </c>
      <c r="I75" s="102">
        <f t="shared" si="12"/>
        <v>14621</v>
      </c>
      <c r="J75" s="100">
        <f t="shared" si="12"/>
        <v>0</v>
      </c>
      <c r="K75" s="101">
        <f t="shared" si="12"/>
        <v>12859</v>
      </c>
      <c r="L75" s="101">
        <f t="shared" si="12"/>
        <v>12859</v>
      </c>
    </row>
    <row r="76" spans="1:12" ht="12.75">
      <c r="A76" s="39" t="s">
        <v>15</v>
      </c>
      <c r="B76" s="75">
        <v>0.09</v>
      </c>
      <c r="C76" s="74" t="s">
        <v>75</v>
      </c>
      <c r="D76" s="98">
        <f aca="true" t="shared" si="13" ref="D76:L76">D75+D70</f>
        <v>1920</v>
      </c>
      <c r="E76" s="98">
        <f t="shared" si="13"/>
        <v>95492</v>
      </c>
      <c r="F76" s="97">
        <f t="shared" si="13"/>
        <v>0</v>
      </c>
      <c r="G76" s="98">
        <f t="shared" si="13"/>
        <v>79226</v>
      </c>
      <c r="H76" s="97">
        <f t="shared" si="13"/>
        <v>0</v>
      </c>
      <c r="I76" s="103">
        <f t="shared" si="13"/>
        <v>79226</v>
      </c>
      <c r="J76" s="97">
        <f t="shared" si="13"/>
        <v>0</v>
      </c>
      <c r="K76" s="98">
        <f t="shared" si="13"/>
        <v>83463</v>
      </c>
      <c r="L76" s="98">
        <f t="shared" si="13"/>
        <v>83463</v>
      </c>
    </row>
    <row r="77" spans="1:12" ht="12.75">
      <c r="A77" s="39" t="s">
        <v>15</v>
      </c>
      <c r="B77" s="69">
        <v>2052</v>
      </c>
      <c r="C77" s="74" t="s">
        <v>3</v>
      </c>
      <c r="D77" s="98">
        <f aca="true" t="shared" si="14" ref="D77:L77">D76</f>
        <v>1920</v>
      </c>
      <c r="E77" s="98">
        <f t="shared" si="14"/>
        <v>95492</v>
      </c>
      <c r="F77" s="97">
        <f t="shared" si="14"/>
        <v>0</v>
      </c>
      <c r="G77" s="98">
        <f t="shared" si="14"/>
        <v>79226</v>
      </c>
      <c r="H77" s="97">
        <f t="shared" si="14"/>
        <v>0</v>
      </c>
      <c r="I77" s="103">
        <f t="shared" si="14"/>
        <v>79226</v>
      </c>
      <c r="J77" s="97">
        <f t="shared" si="14"/>
        <v>0</v>
      </c>
      <c r="K77" s="98">
        <f t="shared" si="14"/>
        <v>83463</v>
      </c>
      <c r="L77" s="98">
        <f t="shared" si="14"/>
        <v>83463</v>
      </c>
    </row>
    <row r="78" spans="1:12" ht="12.75">
      <c r="A78" s="39"/>
      <c r="B78" s="69"/>
      <c r="C78" s="76"/>
      <c r="D78" s="18"/>
      <c r="E78" s="18"/>
      <c r="F78" s="18"/>
      <c r="G78" s="18"/>
      <c r="H78" s="18"/>
      <c r="I78" s="18"/>
      <c r="J78" s="18"/>
      <c r="K78" s="18"/>
      <c r="L78" s="18"/>
    </row>
    <row r="79" spans="1:12" ht="12.75">
      <c r="A79" s="79" t="s">
        <v>17</v>
      </c>
      <c r="B79" s="80">
        <v>2056</v>
      </c>
      <c r="C79" s="81" t="s">
        <v>4</v>
      </c>
      <c r="D79" s="4"/>
      <c r="E79" s="4"/>
      <c r="F79" s="4"/>
      <c r="G79" s="4"/>
      <c r="H79" s="4"/>
      <c r="I79" s="4"/>
      <c r="J79" s="4"/>
      <c r="K79" s="4"/>
      <c r="L79" s="4"/>
    </row>
    <row r="80" spans="1:12" ht="12.75">
      <c r="A80" s="79"/>
      <c r="B80" s="82">
        <v>0.001</v>
      </c>
      <c r="C80" s="81" t="s">
        <v>45</v>
      </c>
      <c r="D80" s="23"/>
      <c r="E80" s="23"/>
      <c r="F80" s="23"/>
      <c r="G80" s="23"/>
      <c r="H80" s="23"/>
      <c r="I80" s="23"/>
      <c r="J80" s="23"/>
      <c r="K80" s="23"/>
      <c r="L80" s="23"/>
    </row>
    <row r="81" spans="1:12" ht="12.75">
      <c r="A81" s="79"/>
      <c r="B81" s="83">
        <v>61</v>
      </c>
      <c r="C81" s="84" t="s">
        <v>46</v>
      </c>
      <c r="D81" s="23"/>
      <c r="E81" s="23"/>
      <c r="F81" s="23"/>
      <c r="G81" s="23"/>
      <c r="H81" s="106"/>
      <c r="I81" s="106"/>
      <c r="J81" s="23"/>
      <c r="K81" s="23"/>
      <c r="L81" s="23"/>
    </row>
    <row r="82" spans="1:12" ht="25.5">
      <c r="A82" s="79"/>
      <c r="B82" s="64" t="s">
        <v>47</v>
      </c>
      <c r="C82" s="84" t="s">
        <v>19</v>
      </c>
      <c r="D82" s="25">
        <v>0</v>
      </c>
      <c r="E82" s="99">
        <v>23863</v>
      </c>
      <c r="F82" s="25">
        <v>0</v>
      </c>
      <c r="G82" s="99">
        <v>19515</v>
      </c>
      <c r="H82" s="25">
        <v>0</v>
      </c>
      <c r="I82" s="28">
        <v>19515</v>
      </c>
      <c r="J82" s="25">
        <v>0</v>
      </c>
      <c r="K82" s="99">
        <v>21008</v>
      </c>
      <c r="L82" s="18">
        <f aca="true" t="shared" si="15" ref="L82:L87">SUM(J82:K82)</f>
        <v>21008</v>
      </c>
    </row>
    <row r="83" spans="1:12" ht="25.5">
      <c r="A83" s="79"/>
      <c r="B83" s="64" t="s">
        <v>48</v>
      </c>
      <c r="C83" s="84" t="s">
        <v>30</v>
      </c>
      <c r="D83" s="25">
        <v>0</v>
      </c>
      <c r="E83" s="99">
        <v>160</v>
      </c>
      <c r="F83" s="25">
        <v>0</v>
      </c>
      <c r="G83" s="99">
        <v>160</v>
      </c>
      <c r="H83" s="25">
        <v>0</v>
      </c>
      <c r="I83" s="28">
        <v>160</v>
      </c>
      <c r="J83" s="25">
        <v>0</v>
      </c>
      <c r="K83" s="99">
        <v>160</v>
      </c>
      <c r="L83" s="18">
        <f t="shared" si="15"/>
        <v>160</v>
      </c>
    </row>
    <row r="84" spans="1:12" ht="25.5">
      <c r="A84" s="79"/>
      <c r="B84" s="64" t="s">
        <v>49</v>
      </c>
      <c r="C84" s="84" t="s">
        <v>32</v>
      </c>
      <c r="D84" s="25">
        <v>0</v>
      </c>
      <c r="E84" s="99">
        <v>2063</v>
      </c>
      <c r="F84" s="25">
        <v>0</v>
      </c>
      <c r="G84" s="99">
        <v>2100</v>
      </c>
      <c r="H84" s="25">
        <v>0</v>
      </c>
      <c r="I84" s="28">
        <v>2100</v>
      </c>
      <c r="J84" s="25">
        <v>0</v>
      </c>
      <c r="K84" s="99">
        <v>2288</v>
      </c>
      <c r="L84" s="18">
        <f t="shared" si="15"/>
        <v>2288</v>
      </c>
    </row>
    <row r="85" spans="1:12" ht="25.5">
      <c r="A85" s="79"/>
      <c r="B85" s="64" t="s">
        <v>71</v>
      </c>
      <c r="C85" s="84" t="s">
        <v>81</v>
      </c>
      <c r="D85" s="25">
        <v>0</v>
      </c>
      <c r="E85" s="25">
        <v>0</v>
      </c>
      <c r="F85" s="25">
        <v>0</v>
      </c>
      <c r="G85" s="25">
        <v>0</v>
      </c>
      <c r="H85" s="25">
        <v>0</v>
      </c>
      <c r="I85" s="25">
        <v>0</v>
      </c>
      <c r="J85" s="25">
        <v>0</v>
      </c>
      <c r="K85" s="25">
        <v>0</v>
      </c>
      <c r="L85" s="25">
        <f t="shared" si="15"/>
        <v>0</v>
      </c>
    </row>
    <row r="86" spans="1:12" ht="25.5">
      <c r="A86" s="79"/>
      <c r="B86" s="64" t="s">
        <v>50</v>
      </c>
      <c r="C86" s="84" t="s">
        <v>22</v>
      </c>
      <c r="D86" s="96">
        <v>2799</v>
      </c>
      <c r="E86" s="96">
        <v>5100</v>
      </c>
      <c r="F86" s="32">
        <v>0</v>
      </c>
      <c r="G86" s="96">
        <v>5100</v>
      </c>
      <c r="H86" s="32">
        <v>0</v>
      </c>
      <c r="I86" s="108">
        <v>5100</v>
      </c>
      <c r="J86" s="32">
        <v>0</v>
      </c>
      <c r="K86" s="96">
        <v>7600</v>
      </c>
      <c r="L86" s="17">
        <f t="shared" si="15"/>
        <v>7600</v>
      </c>
    </row>
    <row r="87" spans="1:12" ht="25.5">
      <c r="A87" s="79"/>
      <c r="B87" s="64" t="s">
        <v>69</v>
      </c>
      <c r="C87" s="84" t="s">
        <v>68</v>
      </c>
      <c r="D87" s="32">
        <v>0</v>
      </c>
      <c r="E87" s="32">
        <v>0</v>
      </c>
      <c r="F87" s="32">
        <v>0</v>
      </c>
      <c r="G87" s="32">
        <v>0</v>
      </c>
      <c r="H87" s="32">
        <v>0</v>
      </c>
      <c r="I87" s="32">
        <v>0</v>
      </c>
      <c r="J87" s="32">
        <v>0</v>
      </c>
      <c r="K87" s="32">
        <v>0</v>
      </c>
      <c r="L87" s="32">
        <f t="shared" si="15"/>
        <v>0</v>
      </c>
    </row>
    <row r="88" spans="1:12" ht="12.75">
      <c r="A88" s="79" t="s">
        <v>15</v>
      </c>
      <c r="B88" s="83">
        <v>61</v>
      </c>
      <c r="C88" s="84" t="s">
        <v>46</v>
      </c>
      <c r="D88" s="98">
        <f aca="true" t="shared" si="16" ref="D88:L88">SUM(D82:D87)</f>
        <v>2799</v>
      </c>
      <c r="E88" s="98">
        <f t="shared" si="16"/>
        <v>31186</v>
      </c>
      <c r="F88" s="97">
        <f t="shared" si="16"/>
        <v>0</v>
      </c>
      <c r="G88" s="98">
        <f t="shared" si="16"/>
        <v>26875</v>
      </c>
      <c r="H88" s="97">
        <f t="shared" si="16"/>
        <v>0</v>
      </c>
      <c r="I88" s="103">
        <f t="shared" si="16"/>
        <v>26875</v>
      </c>
      <c r="J88" s="97">
        <f t="shared" si="16"/>
        <v>0</v>
      </c>
      <c r="K88" s="98">
        <f t="shared" si="16"/>
        <v>31056</v>
      </c>
      <c r="L88" s="98">
        <f t="shared" si="16"/>
        <v>31056</v>
      </c>
    </row>
    <row r="89" spans="1:12" ht="12.75">
      <c r="A89" s="79"/>
      <c r="B89" s="83"/>
      <c r="C89" s="84"/>
      <c r="D89" s="24"/>
      <c r="E89" s="24"/>
      <c r="F89" s="24"/>
      <c r="G89" s="24"/>
      <c r="H89" s="107"/>
      <c r="I89" s="107"/>
      <c r="J89" s="24"/>
      <c r="K89" s="24"/>
      <c r="L89" s="24"/>
    </row>
    <row r="90" spans="1:12" ht="12.75">
      <c r="A90" s="79"/>
      <c r="B90" s="83">
        <v>63</v>
      </c>
      <c r="C90" s="84" t="s">
        <v>62</v>
      </c>
      <c r="D90" s="18"/>
      <c r="E90" s="18"/>
      <c r="F90" s="18"/>
      <c r="G90" s="18"/>
      <c r="H90" s="105"/>
      <c r="I90" s="105"/>
      <c r="J90" s="18"/>
      <c r="K90" s="18"/>
      <c r="L90" s="18"/>
    </row>
    <row r="91" spans="1:12" ht="25.5">
      <c r="A91" s="79"/>
      <c r="B91" s="64" t="s">
        <v>63</v>
      </c>
      <c r="C91" s="84" t="s">
        <v>19</v>
      </c>
      <c r="D91" s="25">
        <v>0</v>
      </c>
      <c r="E91" s="99">
        <v>9003</v>
      </c>
      <c r="F91" s="25">
        <v>0</v>
      </c>
      <c r="G91" s="99">
        <v>8374</v>
      </c>
      <c r="H91" s="25">
        <v>0</v>
      </c>
      <c r="I91" s="28">
        <v>8374</v>
      </c>
      <c r="J91" s="25">
        <v>0</v>
      </c>
      <c r="K91" s="99">
        <v>8874</v>
      </c>
      <c r="L91" s="18">
        <f>SUM(J91:K91)</f>
        <v>8874</v>
      </c>
    </row>
    <row r="92" spans="1:12" ht="25.5">
      <c r="A92" s="79"/>
      <c r="B92" s="64" t="s">
        <v>64</v>
      </c>
      <c r="C92" s="84" t="s">
        <v>30</v>
      </c>
      <c r="D92" s="25">
        <v>0</v>
      </c>
      <c r="E92" s="99">
        <v>152</v>
      </c>
      <c r="F92" s="25">
        <v>0</v>
      </c>
      <c r="G92" s="99">
        <v>80</v>
      </c>
      <c r="H92" s="25">
        <v>0</v>
      </c>
      <c r="I92" s="28">
        <v>80</v>
      </c>
      <c r="J92" s="25">
        <v>0</v>
      </c>
      <c r="K92" s="99">
        <v>120</v>
      </c>
      <c r="L92" s="18">
        <f>SUM(J92:K92)</f>
        <v>120</v>
      </c>
    </row>
    <row r="93" spans="1:12" ht="25.5">
      <c r="A93" s="79"/>
      <c r="B93" s="64" t="s">
        <v>65</v>
      </c>
      <c r="C93" s="84" t="s">
        <v>32</v>
      </c>
      <c r="D93" s="25">
        <v>0</v>
      </c>
      <c r="E93" s="99">
        <v>750</v>
      </c>
      <c r="F93" s="25">
        <v>0</v>
      </c>
      <c r="G93" s="99">
        <v>750</v>
      </c>
      <c r="H93" s="25">
        <v>0</v>
      </c>
      <c r="I93" s="28">
        <v>750</v>
      </c>
      <c r="J93" s="25">
        <v>0</v>
      </c>
      <c r="K93" s="99">
        <v>850</v>
      </c>
      <c r="L93" s="18">
        <f>SUM(J93:K93)</f>
        <v>850</v>
      </c>
    </row>
    <row r="94" spans="1:12" ht="25.5">
      <c r="A94" s="79"/>
      <c r="B94" s="64" t="s">
        <v>66</v>
      </c>
      <c r="C94" s="84" t="s">
        <v>22</v>
      </c>
      <c r="D94" s="25">
        <v>0</v>
      </c>
      <c r="E94" s="99">
        <v>1750</v>
      </c>
      <c r="F94" s="25">
        <v>0</v>
      </c>
      <c r="G94" s="99">
        <v>1825</v>
      </c>
      <c r="H94" s="25">
        <v>0</v>
      </c>
      <c r="I94" s="28">
        <v>1825</v>
      </c>
      <c r="J94" s="25">
        <v>0</v>
      </c>
      <c r="K94" s="99">
        <v>2200</v>
      </c>
      <c r="L94" s="18">
        <f>SUM(J94:K94)</f>
        <v>2200</v>
      </c>
    </row>
    <row r="95" spans="1:12" ht="12.75">
      <c r="A95" s="79" t="s">
        <v>15</v>
      </c>
      <c r="B95" s="83">
        <v>63</v>
      </c>
      <c r="C95" s="84" t="s">
        <v>62</v>
      </c>
      <c r="D95" s="97">
        <f aca="true" t="shared" si="17" ref="D95:L95">SUM(D91:D94)</f>
        <v>0</v>
      </c>
      <c r="E95" s="98">
        <f t="shared" si="17"/>
        <v>11655</v>
      </c>
      <c r="F95" s="97">
        <f t="shared" si="17"/>
        <v>0</v>
      </c>
      <c r="G95" s="98">
        <f t="shared" si="17"/>
        <v>11029</v>
      </c>
      <c r="H95" s="97">
        <f t="shared" si="17"/>
        <v>0</v>
      </c>
      <c r="I95" s="103">
        <f t="shared" si="17"/>
        <v>11029</v>
      </c>
      <c r="J95" s="97">
        <f t="shared" si="17"/>
        <v>0</v>
      </c>
      <c r="K95" s="98">
        <f t="shared" si="17"/>
        <v>12044</v>
      </c>
      <c r="L95" s="98">
        <f t="shared" si="17"/>
        <v>12044</v>
      </c>
    </row>
    <row r="96" spans="1:12" ht="12.75">
      <c r="A96" s="79" t="s">
        <v>15</v>
      </c>
      <c r="B96" s="82">
        <v>0.001</v>
      </c>
      <c r="C96" s="81" t="s">
        <v>45</v>
      </c>
      <c r="D96" s="98">
        <f aca="true" t="shared" si="18" ref="D96:L96">D88+D95</f>
        <v>2799</v>
      </c>
      <c r="E96" s="98">
        <f t="shared" si="18"/>
        <v>42841</v>
      </c>
      <c r="F96" s="97">
        <f t="shared" si="18"/>
        <v>0</v>
      </c>
      <c r="G96" s="98">
        <f t="shared" si="18"/>
        <v>37904</v>
      </c>
      <c r="H96" s="97">
        <f t="shared" si="18"/>
        <v>0</v>
      </c>
      <c r="I96" s="103">
        <f t="shared" si="18"/>
        <v>37904</v>
      </c>
      <c r="J96" s="97">
        <f t="shared" si="18"/>
        <v>0</v>
      </c>
      <c r="K96" s="98">
        <f t="shared" si="18"/>
        <v>43100</v>
      </c>
      <c r="L96" s="98">
        <f t="shared" si="18"/>
        <v>43100</v>
      </c>
    </row>
    <row r="97" spans="1:12" ht="12.75">
      <c r="A97" s="79"/>
      <c r="B97" s="82"/>
      <c r="C97" s="81"/>
      <c r="D97" s="24"/>
      <c r="E97" s="24"/>
      <c r="F97" s="24"/>
      <c r="G97" s="24"/>
      <c r="H97" s="107"/>
      <c r="I97" s="107"/>
      <c r="J97" s="24"/>
      <c r="K97" s="24"/>
      <c r="L97" s="24"/>
    </row>
    <row r="98" spans="1:12" ht="12.75">
      <c r="A98" s="79"/>
      <c r="B98" s="82">
        <v>0.102</v>
      </c>
      <c r="C98" s="81" t="s">
        <v>99</v>
      </c>
      <c r="D98" s="18"/>
      <c r="E98" s="18"/>
      <c r="F98" s="18"/>
      <c r="G98" s="18"/>
      <c r="H98" s="105"/>
      <c r="I98" s="105"/>
      <c r="J98" s="18"/>
      <c r="K98" s="18"/>
      <c r="L98" s="18"/>
    </row>
    <row r="99" spans="1:12" ht="12.75">
      <c r="A99" s="79"/>
      <c r="B99" s="83">
        <v>61</v>
      </c>
      <c r="C99" s="84" t="s">
        <v>46</v>
      </c>
      <c r="D99" s="18"/>
      <c r="E99" s="18"/>
      <c r="F99" s="18"/>
      <c r="G99" s="18"/>
      <c r="H99" s="105"/>
      <c r="I99" s="105"/>
      <c r="J99" s="18"/>
      <c r="K99" s="18"/>
      <c r="L99" s="18"/>
    </row>
    <row r="100" spans="1:12" ht="25.5">
      <c r="A100" s="85"/>
      <c r="B100" s="86" t="s">
        <v>71</v>
      </c>
      <c r="C100" s="87" t="s">
        <v>81</v>
      </c>
      <c r="D100" s="100">
        <v>0</v>
      </c>
      <c r="E100" s="102">
        <v>200</v>
      </c>
      <c r="F100" s="100">
        <v>0</v>
      </c>
      <c r="G100" s="102">
        <v>200</v>
      </c>
      <c r="H100" s="100">
        <v>0</v>
      </c>
      <c r="I100" s="102">
        <v>200</v>
      </c>
      <c r="J100" s="100">
        <v>0</v>
      </c>
      <c r="K100" s="101">
        <v>200</v>
      </c>
      <c r="L100" s="20">
        <f>SUM(J100:K100)</f>
        <v>200</v>
      </c>
    </row>
    <row r="101" spans="1:12" ht="12.75">
      <c r="A101" s="79" t="s">
        <v>15</v>
      </c>
      <c r="B101" s="82">
        <v>0.102</v>
      </c>
      <c r="C101" s="81" t="s">
        <v>99</v>
      </c>
      <c r="D101" s="100">
        <f aca="true" t="shared" si="19" ref="D101:L101">D100</f>
        <v>0</v>
      </c>
      <c r="E101" s="102">
        <f t="shared" si="19"/>
        <v>200</v>
      </c>
      <c r="F101" s="100">
        <f t="shared" si="19"/>
        <v>0</v>
      </c>
      <c r="G101" s="101">
        <f t="shared" si="19"/>
        <v>200</v>
      </c>
      <c r="H101" s="100">
        <f t="shared" si="19"/>
        <v>0</v>
      </c>
      <c r="I101" s="102">
        <f t="shared" si="19"/>
        <v>200</v>
      </c>
      <c r="J101" s="100">
        <f t="shared" si="19"/>
        <v>0</v>
      </c>
      <c r="K101" s="101">
        <f t="shared" si="19"/>
        <v>200</v>
      </c>
      <c r="L101" s="101">
        <f t="shared" si="19"/>
        <v>200</v>
      </c>
    </row>
    <row r="102" spans="1:12" ht="12.75">
      <c r="A102" s="79" t="s">
        <v>15</v>
      </c>
      <c r="B102" s="80">
        <v>2056</v>
      </c>
      <c r="C102" s="81" t="s">
        <v>4</v>
      </c>
      <c r="D102" s="98">
        <f aca="true" t="shared" si="20" ref="D102:L102">D96+D101</f>
        <v>2799</v>
      </c>
      <c r="E102" s="98">
        <f t="shared" si="20"/>
        <v>43041</v>
      </c>
      <c r="F102" s="97">
        <f t="shared" si="20"/>
        <v>0</v>
      </c>
      <c r="G102" s="98">
        <f t="shared" si="20"/>
        <v>38104</v>
      </c>
      <c r="H102" s="97">
        <f t="shared" si="20"/>
        <v>0</v>
      </c>
      <c r="I102" s="103">
        <f t="shared" si="20"/>
        <v>38104</v>
      </c>
      <c r="J102" s="97">
        <f t="shared" si="20"/>
        <v>0</v>
      </c>
      <c r="K102" s="98">
        <f t="shared" si="20"/>
        <v>43300</v>
      </c>
      <c r="L102" s="98">
        <f t="shared" si="20"/>
        <v>43300</v>
      </c>
    </row>
    <row r="103" spans="1:12" ht="12.75">
      <c r="A103" s="79"/>
      <c r="B103" s="80"/>
      <c r="C103" s="81"/>
      <c r="D103" s="17"/>
      <c r="E103" s="17"/>
      <c r="F103" s="17"/>
      <c r="G103" s="17"/>
      <c r="H103" s="17"/>
      <c r="I103" s="17"/>
      <c r="J103" s="17"/>
      <c r="K103" s="17"/>
      <c r="L103" s="17"/>
    </row>
    <row r="104" spans="1:12" ht="12.75">
      <c r="A104" s="39" t="s">
        <v>17</v>
      </c>
      <c r="B104" s="69">
        <v>2070</v>
      </c>
      <c r="C104" s="74" t="s">
        <v>5</v>
      </c>
      <c r="D104" s="18"/>
      <c r="E104" s="18"/>
      <c r="F104" s="18"/>
      <c r="G104" s="18"/>
      <c r="H104" s="18"/>
      <c r="I104" s="18"/>
      <c r="J104" s="18"/>
      <c r="K104" s="18"/>
      <c r="L104" s="18"/>
    </row>
    <row r="105" spans="1:12" ht="38.25">
      <c r="A105" s="39"/>
      <c r="B105" s="82">
        <v>0.115</v>
      </c>
      <c r="C105" s="74" t="s">
        <v>91</v>
      </c>
      <c r="D105" s="23"/>
      <c r="E105" s="23"/>
      <c r="F105" s="23"/>
      <c r="G105" s="23"/>
      <c r="H105" s="23"/>
      <c r="I105" s="23"/>
      <c r="J105" s="23"/>
      <c r="K105" s="23"/>
      <c r="L105" s="23"/>
    </row>
    <row r="106" spans="1:12" ht="12.75">
      <c r="A106" s="39"/>
      <c r="B106" s="40">
        <v>60</v>
      </c>
      <c r="C106" s="76" t="s">
        <v>51</v>
      </c>
      <c r="D106" s="23"/>
      <c r="E106" s="23"/>
      <c r="F106" s="23"/>
      <c r="G106" s="23"/>
      <c r="H106" s="23"/>
      <c r="I106" s="23"/>
      <c r="J106" s="23"/>
      <c r="K106" s="23"/>
      <c r="L106" s="23"/>
    </row>
    <row r="107" spans="1:12" ht="25.5">
      <c r="A107" s="39"/>
      <c r="B107" s="40" t="s">
        <v>28</v>
      </c>
      <c r="C107" s="76" t="s">
        <v>19</v>
      </c>
      <c r="D107" s="25">
        <v>0</v>
      </c>
      <c r="E107" s="99">
        <v>13778</v>
      </c>
      <c r="F107" s="25">
        <v>0</v>
      </c>
      <c r="G107" s="99">
        <v>13230</v>
      </c>
      <c r="H107" s="25">
        <v>0</v>
      </c>
      <c r="I107" s="99">
        <v>17375</v>
      </c>
      <c r="J107" s="25">
        <v>0</v>
      </c>
      <c r="K107" s="99">
        <v>17375</v>
      </c>
      <c r="L107" s="18">
        <f aca="true" t="shared" si="21" ref="L107:L112">SUM(J107:K107)</f>
        <v>17375</v>
      </c>
    </row>
    <row r="108" spans="1:12" ht="25.5">
      <c r="A108" s="39"/>
      <c r="B108" s="40" t="s">
        <v>29</v>
      </c>
      <c r="C108" s="76" t="s">
        <v>30</v>
      </c>
      <c r="D108" s="25">
        <v>0</v>
      </c>
      <c r="E108" s="99">
        <v>410</v>
      </c>
      <c r="F108" s="25">
        <v>0</v>
      </c>
      <c r="G108" s="99">
        <v>410</v>
      </c>
      <c r="H108" s="25">
        <v>0</v>
      </c>
      <c r="I108" s="28">
        <v>410</v>
      </c>
      <c r="J108" s="25">
        <v>0</v>
      </c>
      <c r="K108" s="99">
        <v>410</v>
      </c>
      <c r="L108" s="18">
        <f t="shared" si="21"/>
        <v>410</v>
      </c>
    </row>
    <row r="109" spans="1:12" ht="25.5">
      <c r="A109" s="39"/>
      <c r="B109" s="40" t="s">
        <v>31</v>
      </c>
      <c r="C109" s="76" t="s">
        <v>32</v>
      </c>
      <c r="D109" s="25">
        <v>0</v>
      </c>
      <c r="E109" s="99">
        <v>7063</v>
      </c>
      <c r="F109" s="25">
        <v>0</v>
      </c>
      <c r="G109" s="99">
        <v>6130</v>
      </c>
      <c r="H109" s="25">
        <v>0</v>
      </c>
      <c r="I109" s="99">
        <v>10630</v>
      </c>
      <c r="J109" s="25">
        <v>0</v>
      </c>
      <c r="K109" s="99">
        <v>12600</v>
      </c>
      <c r="L109" s="18">
        <f t="shared" si="21"/>
        <v>12600</v>
      </c>
    </row>
    <row r="110" spans="1:12" ht="25.5">
      <c r="A110" s="39"/>
      <c r="B110" s="40" t="s">
        <v>52</v>
      </c>
      <c r="C110" s="76" t="s">
        <v>53</v>
      </c>
      <c r="D110" s="25">
        <v>0</v>
      </c>
      <c r="E110" s="99">
        <v>4184</v>
      </c>
      <c r="F110" s="25">
        <v>0</v>
      </c>
      <c r="G110" s="99">
        <v>1000</v>
      </c>
      <c r="H110" s="25">
        <v>0</v>
      </c>
      <c r="I110" s="28">
        <v>1000</v>
      </c>
      <c r="J110" s="25">
        <v>0</v>
      </c>
      <c r="K110" s="99">
        <v>1200</v>
      </c>
      <c r="L110" s="18">
        <f t="shared" si="21"/>
        <v>1200</v>
      </c>
    </row>
    <row r="111" spans="1:12" ht="25.5">
      <c r="A111" s="39"/>
      <c r="B111" s="40" t="s">
        <v>54</v>
      </c>
      <c r="C111" s="76" t="s">
        <v>22</v>
      </c>
      <c r="D111" s="25">
        <v>0</v>
      </c>
      <c r="E111" s="99">
        <v>3716</v>
      </c>
      <c r="F111" s="25">
        <v>0</v>
      </c>
      <c r="G111" s="99">
        <v>2750</v>
      </c>
      <c r="H111" s="25">
        <v>0</v>
      </c>
      <c r="I111" s="28">
        <v>2750</v>
      </c>
      <c r="J111" s="25">
        <v>0</v>
      </c>
      <c r="K111" s="99">
        <v>5750</v>
      </c>
      <c r="L111" s="18">
        <f t="shared" si="21"/>
        <v>5750</v>
      </c>
    </row>
    <row r="112" spans="1:12" ht="25.5">
      <c r="A112" s="39"/>
      <c r="B112" s="40" t="s">
        <v>55</v>
      </c>
      <c r="C112" s="76" t="s">
        <v>56</v>
      </c>
      <c r="D112" s="100">
        <v>0</v>
      </c>
      <c r="E112" s="101">
        <v>1872</v>
      </c>
      <c r="F112" s="100">
        <v>0</v>
      </c>
      <c r="G112" s="101">
        <v>1750</v>
      </c>
      <c r="H112" s="100">
        <v>0</v>
      </c>
      <c r="I112" s="102">
        <v>1750</v>
      </c>
      <c r="J112" s="100">
        <v>0</v>
      </c>
      <c r="K112" s="101">
        <v>2500</v>
      </c>
      <c r="L112" s="20">
        <f t="shared" si="21"/>
        <v>2500</v>
      </c>
    </row>
    <row r="113" spans="1:12" ht="12.75">
      <c r="A113" s="39" t="s">
        <v>15</v>
      </c>
      <c r="B113" s="40">
        <v>60</v>
      </c>
      <c r="C113" s="76" t="s">
        <v>51</v>
      </c>
      <c r="D113" s="100">
        <f aca="true" t="shared" si="22" ref="D113:L113">SUM(D107:D112)</f>
        <v>0</v>
      </c>
      <c r="E113" s="101">
        <f t="shared" si="22"/>
        <v>31023</v>
      </c>
      <c r="F113" s="100">
        <f t="shared" si="22"/>
        <v>0</v>
      </c>
      <c r="G113" s="101">
        <f t="shared" si="22"/>
        <v>25270</v>
      </c>
      <c r="H113" s="100">
        <f t="shared" si="22"/>
        <v>0</v>
      </c>
      <c r="I113" s="101">
        <f t="shared" si="22"/>
        <v>33915</v>
      </c>
      <c r="J113" s="100">
        <f t="shared" si="22"/>
        <v>0</v>
      </c>
      <c r="K113" s="101">
        <f t="shared" si="22"/>
        <v>39835</v>
      </c>
      <c r="L113" s="101">
        <f t="shared" si="22"/>
        <v>39835</v>
      </c>
    </row>
    <row r="114" spans="1:12" ht="38.25">
      <c r="A114" s="39" t="s">
        <v>15</v>
      </c>
      <c r="B114" s="82">
        <v>0.115</v>
      </c>
      <c r="C114" s="74" t="s">
        <v>91</v>
      </c>
      <c r="D114" s="25">
        <f aca="true" t="shared" si="23" ref="D114:L115">D113</f>
        <v>0</v>
      </c>
      <c r="E114" s="99">
        <f t="shared" si="23"/>
        <v>31023</v>
      </c>
      <c r="F114" s="25">
        <f t="shared" si="23"/>
        <v>0</v>
      </c>
      <c r="G114" s="99">
        <f t="shared" si="23"/>
        <v>25270</v>
      </c>
      <c r="H114" s="25">
        <f t="shared" si="23"/>
        <v>0</v>
      </c>
      <c r="I114" s="99">
        <f t="shared" si="23"/>
        <v>33915</v>
      </c>
      <c r="J114" s="25">
        <f t="shared" si="23"/>
        <v>0</v>
      </c>
      <c r="K114" s="99">
        <f t="shared" si="23"/>
        <v>39835</v>
      </c>
      <c r="L114" s="99">
        <f t="shared" si="23"/>
        <v>39835</v>
      </c>
    </row>
    <row r="115" spans="1:12" ht="12.75">
      <c r="A115" s="39" t="s">
        <v>15</v>
      </c>
      <c r="B115" s="69">
        <v>2070</v>
      </c>
      <c r="C115" s="74" t="s">
        <v>5</v>
      </c>
      <c r="D115" s="97">
        <f t="shared" si="23"/>
        <v>0</v>
      </c>
      <c r="E115" s="98">
        <f t="shared" si="23"/>
        <v>31023</v>
      </c>
      <c r="F115" s="97">
        <f t="shared" si="23"/>
        <v>0</v>
      </c>
      <c r="G115" s="98">
        <f t="shared" si="23"/>
        <v>25270</v>
      </c>
      <c r="H115" s="97">
        <f t="shared" si="23"/>
        <v>0</v>
      </c>
      <c r="I115" s="98">
        <f t="shared" si="23"/>
        <v>33915</v>
      </c>
      <c r="J115" s="97">
        <f t="shared" si="23"/>
        <v>0</v>
      </c>
      <c r="K115" s="98">
        <f t="shared" si="23"/>
        <v>39835</v>
      </c>
      <c r="L115" s="98">
        <f t="shared" si="23"/>
        <v>39835</v>
      </c>
    </row>
    <row r="116" spans="1:12" ht="12.75">
      <c r="A116" s="39"/>
      <c r="B116" s="69"/>
      <c r="C116" s="74"/>
      <c r="D116" s="19"/>
      <c r="E116" s="18"/>
      <c r="F116" s="28"/>
      <c r="G116" s="18"/>
      <c r="H116" s="28"/>
      <c r="I116" s="18"/>
      <c r="J116" s="19"/>
      <c r="K116" s="18"/>
      <c r="L116" s="18"/>
    </row>
    <row r="117" spans="1:12" ht="12.75">
      <c r="A117" s="39" t="s">
        <v>17</v>
      </c>
      <c r="B117" s="69">
        <v>2075</v>
      </c>
      <c r="C117" s="74" t="s">
        <v>60</v>
      </c>
      <c r="D117" s="21"/>
      <c r="E117" s="18"/>
      <c r="F117" s="18"/>
      <c r="G117" s="18"/>
      <c r="H117" s="18"/>
      <c r="I117" s="18"/>
      <c r="J117" s="18"/>
      <c r="K117" s="18"/>
      <c r="L117" s="18"/>
    </row>
    <row r="118" spans="1:12" ht="38.25">
      <c r="A118" s="39"/>
      <c r="B118" s="82">
        <v>0.104</v>
      </c>
      <c r="C118" s="74" t="s">
        <v>61</v>
      </c>
      <c r="D118" s="18"/>
      <c r="E118" s="18"/>
      <c r="F118" s="18"/>
      <c r="G118" s="18"/>
      <c r="H118" s="18"/>
      <c r="I118" s="18"/>
      <c r="J118" s="18"/>
      <c r="K118" s="18"/>
      <c r="L118" s="18"/>
    </row>
    <row r="119" spans="1:12" ht="38.25">
      <c r="A119" s="39"/>
      <c r="B119" s="40" t="s">
        <v>20</v>
      </c>
      <c r="C119" s="76" t="s">
        <v>72</v>
      </c>
      <c r="D119" s="100">
        <v>0</v>
      </c>
      <c r="E119" s="101">
        <v>379</v>
      </c>
      <c r="F119" s="100">
        <v>0</v>
      </c>
      <c r="G119" s="101">
        <v>1500</v>
      </c>
      <c r="H119" s="100">
        <v>0</v>
      </c>
      <c r="I119" s="102">
        <v>1500</v>
      </c>
      <c r="J119" s="100">
        <v>0</v>
      </c>
      <c r="K119" s="101">
        <v>1500</v>
      </c>
      <c r="L119" s="20">
        <f>SUM(J119:K119)</f>
        <v>1500</v>
      </c>
    </row>
    <row r="120" spans="1:12" ht="38.25">
      <c r="A120" s="39" t="s">
        <v>15</v>
      </c>
      <c r="B120" s="82">
        <v>0.104</v>
      </c>
      <c r="C120" s="74" t="s">
        <v>61</v>
      </c>
      <c r="D120" s="100">
        <f aca="true" t="shared" si="24" ref="D120:L121">D119</f>
        <v>0</v>
      </c>
      <c r="E120" s="101">
        <f t="shared" si="24"/>
        <v>379</v>
      </c>
      <c r="F120" s="100">
        <f t="shared" si="24"/>
        <v>0</v>
      </c>
      <c r="G120" s="101">
        <f t="shared" si="24"/>
        <v>1500</v>
      </c>
      <c r="H120" s="100">
        <f t="shared" si="24"/>
        <v>0</v>
      </c>
      <c r="I120" s="102">
        <f t="shared" si="24"/>
        <v>1500</v>
      </c>
      <c r="J120" s="100">
        <f t="shared" si="24"/>
        <v>0</v>
      </c>
      <c r="K120" s="101">
        <f t="shared" si="24"/>
        <v>1500</v>
      </c>
      <c r="L120" s="101">
        <f t="shared" si="24"/>
        <v>1500</v>
      </c>
    </row>
    <row r="121" spans="1:12" ht="12.75">
      <c r="A121" s="39" t="s">
        <v>15</v>
      </c>
      <c r="B121" s="69">
        <v>2075</v>
      </c>
      <c r="C121" s="74" t="s">
        <v>60</v>
      </c>
      <c r="D121" s="97">
        <f t="shared" si="24"/>
        <v>0</v>
      </c>
      <c r="E121" s="98">
        <f t="shared" si="24"/>
        <v>379</v>
      </c>
      <c r="F121" s="97">
        <f t="shared" si="24"/>
        <v>0</v>
      </c>
      <c r="G121" s="98">
        <f t="shared" si="24"/>
        <v>1500</v>
      </c>
      <c r="H121" s="97">
        <f t="shared" si="24"/>
        <v>0</v>
      </c>
      <c r="I121" s="103">
        <f t="shared" si="24"/>
        <v>1500</v>
      </c>
      <c r="J121" s="97">
        <f t="shared" si="24"/>
        <v>0</v>
      </c>
      <c r="K121" s="98">
        <f t="shared" si="24"/>
        <v>1500</v>
      </c>
      <c r="L121" s="98">
        <f t="shared" si="24"/>
        <v>1500</v>
      </c>
    </row>
    <row r="122" spans="1:12" ht="12.75">
      <c r="A122" s="39"/>
      <c r="B122" s="69"/>
      <c r="C122" s="74"/>
      <c r="D122" s="18"/>
      <c r="E122" s="18"/>
      <c r="F122" s="18"/>
      <c r="G122" s="18"/>
      <c r="H122" s="18"/>
      <c r="I122" s="105"/>
      <c r="J122" s="18"/>
      <c r="K122" s="18"/>
      <c r="L122" s="18"/>
    </row>
    <row r="123" spans="1:12" ht="12.75">
      <c r="A123" s="79" t="s">
        <v>17</v>
      </c>
      <c r="B123" s="80">
        <v>2235</v>
      </c>
      <c r="C123" s="81" t="s">
        <v>6</v>
      </c>
      <c r="D123" s="18"/>
      <c r="E123" s="18"/>
      <c r="F123" s="18"/>
      <c r="G123" s="18"/>
      <c r="H123" s="18"/>
      <c r="I123" s="105"/>
      <c r="J123" s="18"/>
      <c r="K123" s="18"/>
      <c r="L123" s="18"/>
    </row>
    <row r="124" spans="1:12" ht="25.5">
      <c r="A124" s="39"/>
      <c r="B124" s="88">
        <v>60</v>
      </c>
      <c r="C124" s="84" t="s">
        <v>84</v>
      </c>
      <c r="D124" s="18"/>
      <c r="E124" s="18"/>
      <c r="F124" s="18"/>
      <c r="G124" s="18"/>
      <c r="H124" s="18"/>
      <c r="I124" s="105"/>
      <c r="J124" s="18"/>
      <c r="K124" s="18"/>
      <c r="L124" s="18"/>
    </row>
    <row r="125" spans="1:12" ht="12.75">
      <c r="A125" s="79"/>
      <c r="B125" s="75">
        <v>60.2</v>
      </c>
      <c r="C125" s="81" t="s">
        <v>57</v>
      </c>
      <c r="D125" s="23"/>
      <c r="E125" s="23"/>
      <c r="F125" s="23"/>
      <c r="G125" s="23"/>
      <c r="H125" s="23"/>
      <c r="I125" s="106"/>
      <c r="J125" s="23"/>
      <c r="K125" s="23"/>
      <c r="L125" s="23"/>
    </row>
    <row r="126" spans="1:12" ht="12.75">
      <c r="A126" s="79"/>
      <c r="B126" s="40">
        <v>15</v>
      </c>
      <c r="C126" s="84" t="s">
        <v>37</v>
      </c>
      <c r="D126" s="23"/>
      <c r="E126" s="23"/>
      <c r="F126" s="23"/>
      <c r="G126" s="23"/>
      <c r="H126" s="23"/>
      <c r="I126" s="106"/>
      <c r="J126" s="23"/>
      <c r="K126" s="23"/>
      <c r="L126" s="23"/>
    </row>
    <row r="127" spans="1:12" ht="25.5">
      <c r="A127" s="79"/>
      <c r="B127" s="64" t="s">
        <v>58</v>
      </c>
      <c r="C127" s="84" t="s">
        <v>82</v>
      </c>
      <c r="D127" s="25">
        <v>0</v>
      </c>
      <c r="E127" s="99">
        <v>8318</v>
      </c>
      <c r="F127" s="25">
        <v>0</v>
      </c>
      <c r="G127" s="99">
        <v>6500</v>
      </c>
      <c r="H127" s="25">
        <v>0</v>
      </c>
      <c r="I127" s="28">
        <v>6500</v>
      </c>
      <c r="J127" s="25">
        <v>0</v>
      </c>
      <c r="K127" s="99">
        <v>15800</v>
      </c>
      <c r="L127" s="18">
        <f>SUM(J127:K127)</f>
        <v>15800</v>
      </c>
    </row>
    <row r="128" spans="1:12" ht="12.75">
      <c r="A128" s="85" t="s">
        <v>15</v>
      </c>
      <c r="B128" s="77">
        <v>15</v>
      </c>
      <c r="C128" s="87" t="s">
        <v>37</v>
      </c>
      <c r="D128" s="97">
        <f aca="true" t="shared" si="25" ref="D128:J131">D127</f>
        <v>0</v>
      </c>
      <c r="E128" s="98">
        <f t="shared" si="25"/>
        <v>8318</v>
      </c>
      <c r="F128" s="97">
        <f t="shared" si="25"/>
        <v>0</v>
      </c>
      <c r="G128" s="98">
        <f t="shared" si="25"/>
        <v>6500</v>
      </c>
      <c r="H128" s="97">
        <f t="shared" si="25"/>
        <v>0</v>
      </c>
      <c r="I128" s="103">
        <f t="shared" si="25"/>
        <v>6500</v>
      </c>
      <c r="J128" s="97">
        <f t="shared" si="25"/>
        <v>0</v>
      </c>
      <c r="K128" s="98">
        <f aca="true" t="shared" si="26" ref="K128:L131">K127</f>
        <v>15800</v>
      </c>
      <c r="L128" s="98">
        <f t="shared" si="26"/>
        <v>15800</v>
      </c>
    </row>
    <row r="129" spans="1:12" ht="12.75">
      <c r="A129" s="79" t="s">
        <v>15</v>
      </c>
      <c r="B129" s="75">
        <v>60.2</v>
      </c>
      <c r="C129" s="81" t="s">
        <v>57</v>
      </c>
      <c r="D129" s="100">
        <f t="shared" si="25"/>
        <v>0</v>
      </c>
      <c r="E129" s="101">
        <f t="shared" si="25"/>
        <v>8318</v>
      </c>
      <c r="F129" s="100">
        <f t="shared" si="25"/>
        <v>0</v>
      </c>
      <c r="G129" s="101">
        <f t="shared" si="25"/>
        <v>6500</v>
      </c>
      <c r="H129" s="100">
        <f t="shared" si="25"/>
        <v>0</v>
      </c>
      <c r="I129" s="102">
        <f t="shared" si="25"/>
        <v>6500</v>
      </c>
      <c r="J129" s="100">
        <f t="shared" si="25"/>
        <v>0</v>
      </c>
      <c r="K129" s="101">
        <f t="shared" si="26"/>
        <v>15800</v>
      </c>
      <c r="L129" s="101">
        <f t="shared" si="26"/>
        <v>15800</v>
      </c>
    </row>
    <row r="130" spans="1:12" ht="25.5">
      <c r="A130" s="79" t="s">
        <v>15</v>
      </c>
      <c r="B130" s="88">
        <v>60</v>
      </c>
      <c r="C130" s="84" t="s">
        <v>84</v>
      </c>
      <c r="D130" s="32">
        <f t="shared" si="25"/>
        <v>0</v>
      </c>
      <c r="E130" s="96">
        <f t="shared" si="25"/>
        <v>8318</v>
      </c>
      <c r="F130" s="32">
        <f t="shared" si="25"/>
        <v>0</v>
      </c>
      <c r="G130" s="96">
        <f t="shared" si="25"/>
        <v>6500</v>
      </c>
      <c r="H130" s="32">
        <f t="shared" si="25"/>
        <v>0</v>
      </c>
      <c r="I130" s="108">
        <f t="shared" si="25"/>
        <v>6500</v>
      </c>
      <c r="J130" s="32">
        <f t="shared" si="25"/>
        <v>0</v>
      </c>
      <c r="K130" s="96">
        <f t="shared" si="26"/>
        <v>15800</v>
      </c>
      <c r="L130" s="96">
        <f t="shared" si="26"/>
        <v>15800</v>
      </c>
    </row>
    <row r="131" spans="1:12" ht="12.75">
      <c r="A131" s="89" t="s">
        <v>15</v>
      </c>
      <c r="B131" s="90">
        <v>2235</v>
      </c>
      <c r="C131" s="91" t="s">
        <v>6</v>
      </c>
      <c r="D131" s="97">
        <f t="shared" si="25"/>
        <v>0</v>
      </c>
      <c r="E131" s="98">
        <f t="shared" si="25"/>
        <v>8318</v>
      </c>
      <c r="F131" s="97">
        <f t="shared" si="25"/>
        <v>0</v>
      </c>
      <c r="G131" s="98">
        <f t="shared" si="25"/>
        <v>6500</v>
      </c>
      <c r="H131" s="97">
        <f t="shared" si="25"/>
        <v>0</v>
      </c>
      <c r="I131" s="103">
        <f t="shared" si="25"/>
        <v>6500</v>
      </c>
      <c r="J131" s="97">
        <f t="shared" si="25"/>
        <v>0</v>
      </c>
      <c r="K131" s="98">
        <f t="shared" si="26"/>
        <v>15800</v>
      </c>
      <c r="L131" s="98">
        <f t="shared" si="26"/>
        <v>15800</v>
      </c>
    </row>
    <row r="132" spans="1:12" ht="12.75">
      <c r="A132" s="92" t="s">
        <v>15</v>
      </c>
      <c r="B132" s="93"/>
      <c r="C132" s="94" t="s">
        <v>16</v>
      </c>
      <c r="D132" s="101">
        <f aca="true" t="shared" si="27" ref="D132:L132">D115+D77+D53+D131+D102+D121+D59</f>
        <v>4719</v>
      </c>
      <c r="E132" s="101">
        <f t="shared" si="27"/>
        <v>271140</v>
      </c>
      <c r="F132" s="100">
        <f t="shared" si="27"/>
        <v>0</v>
      </c>
      <c r="G132" s="101">
        <f t="shared" si="27"/>
        <v>264712</v>
      </c>
      <c r="H132" s="100">
        <f t="shared" si="27"/>
        <v>0</v>
      </c>
      <c r="I132" s="101">
        <f t="shared" si="27"/>
        <v>273357</v>
      </c>
      <c r="J132" s="100">
        <f t="shared" si="27"/>
        <v>0</v>
      </c>
      <c r="K132" s="101">
        <f t="shared" si="27"/>
        <v>310616</v>
      </c>
      <c r="L132" s="101">
        <f t="shared" si="27"/>
        <v>310616</v>
      </c>
    </row>
    <row r="133" spans="1:12" ht="12.75">
      <c r="A133" s="92" t="s">
        <v>15</v>
      </c>
      <c r="B133" s="93"/>
      <c r="C133" s="94" t="s">
        <v>7</v>
      </c>
      <c r="D133" s="101">
        <f aca="true" t="shared" si="28" ref="D133:L133">D132</f>
        <v>4719</v>
      </c>
      <c r="E133" s="101">
        <f t="shared" si="28"/>
        <v>271140</v>
      </c>
      <c r="F133" s="100">
        <f t="shared" si="28"/>
        <v>0</v>
      </c>
      <c r="G133" s="101">
        <f t="shared" si="28"/>
        <v>264712</v>
      </c>
      <c r="H133" s="100">
        <f t="shared" si="28"/>
        <v>0</v>
      </c>
      <c r="I133" s="101">
        <f t="shared" si="28"/>
        <v>273357</v>
      </c>
      <c r="J133" s="100">
        <f t="shared" si="28"/>
        <v>0</v>
      </c>
      <c r="K133" s="101">
        <f t="shared" si="28"/>
        <v>310616</v>
      </c>
      <c r="L133" s="101">
        <f t="shared" si="28"/>
        <v>310616</v>
      </c>
    </row>
    <row r="134" spans="3:12" ht="12.75">
      <c r="C134" s="7"/>
      <c r="D134" s="17"/>
      <c r="E134" s="17"/>
      <c r="F134" s="17"/>
      <c r="G134" s="17"/>
      <c r="H134" s="17"/>
      <c r="I134" s="17"/>
      <c r="J134" s="17"/>
      <c r="K134" s="17"/>
      <c r="L134" s="17"/>
    </row>
    <row r="135" spans="1:12" s="95" customFormat="1" ht="12.75">
      <c r="A135" s="42" t="s">
        <v>17</v>
      </c>
      <c r="B135" s="46">
        <v>2013</v>
      </c>
      <c r="C135" s="58" t="s">
        <v>1</v>
      </c>
      <c r="D135" s="4"/>
      <c r="E135" s="4"/>
      <c r="F135" s="4"/>
      <c r="G135" s="4"/>
      <c r="H135" s="4"/>
      <c r="I135" s="4"/>
      <c r="J135" s="4"/>
      <c r="K135" s="4"/>
      <c r="L135" s="4"/>
    </row>
    <row r="136" spans="1:12" s="95" customFormat="1" ht="12.75">
      <c r="A136" s="42"/>
      <c r="B136" s="36">
        <v>0.911</v>
      </c>
      <c r="C136" s="37" t="s">
        <v>98</v>
      </c>
      <c r="D136" s="26">
        <v>0</v>
      </c>
      <c r="E136" s="29">
        <v>50</v>
      </c>
      <c r="F136" s="26">
        <v>0</v>
      </c>
      <c r="G136" s="26">
        <v>0</v>
      </c>
      <c r="H136" s="26">
        <v>0</v>
      </c>
      <c r="I136" s="26">
        <v>0</v>
      </c>
      <c r="J136" s="26">
        <v>0</v>
      </c>
      <c r="K136" s="26">
        <v>0</v>
      </c>
      <c r="L136" s="26">
        <v>0</v>
      </c>
    </row>
    <row r="137" spans="1:12" s="95" customFormat="1" ht="12.75">
      <c r="A137" s="42"/>
      <c r="B137" s="40"/>
      <c r="C137" s="5"/>
      <c r="D137" s="4"/>
      <c r="E137" s="4"/>
      <c r="F137" s="4"/>
      <c r="G137" s="4"/>
      <c r="H137" s="4"/>
      <c r="I137" s="4"/>
      <c r="J137" s="4"/>
      <c r="K137" s="4"/>
      <c r="L137" s="4"/>
    </row>
    <row r="138" spans="1:12" s="95" customFormat="1" ht="12.75">
      <c r="A138" s="39" t="s">
        <v>17</v>
      </c>
      <c r="B138" s="69">
        <v>2052</v>
      </c>
      <c r="C138" s="74" t="s">
        <v>3</v>
      </c>
      <c r="D138" s="4"/>
      <c r="E138" s="4"/>
      <c r="F138" s="4"/>
      <c r="G138" s="4"/>
      <c r="H138" s="4"/>
      <c r="I138" s="4"/>
      <c r="J138" s="4"/>
      <c r="K138" s="4"/>
      <c r="L138" s="4"/>
    </row>
    <row r="139" spans="1:12" s="95" customFormat="1" ht="12.75">
      <c r="A139" s="39"/>
      <c r="B139" s="36">
        <v>0.911</v>
      </c>
      <c r="C139" s="37" t="s">
        <v>98</v>
      </c>
      <c r="D139" s="26">
        <v>0</v>
      </c>
      <c r="E139" s="29">
        <v>97</v>
      </c>
      <c r="F139" s="26">
        <v>0</v>
      </c>
      <c r="G139" s="26">
        <v>0</v>
      </c>
      <c r="H139" s="26">
        <v>0</v>
      </c>
      <c r="I139" s="27">
        <v>0</v>
      </c>
      <c r="J139" s="27">
        <v>0</v>
      </c>
      <c r="K139" s="27">
        <v>0</v>
      </c>
      <c r="L139" s="27">
        <v>0</v>
      </c>
    </row>
    <row r="140" spans="1:12" s="95" customFormat="1" ht="7.5" customHeight="1">
      <c r="A140" s="66"/>
      <c r="B140" s="77"/>
      <c r="C140" s="35"/>
      <c r="D140" s="34"/>
      <c r="E140" s="34"/>
      <c r="F140" s="34"/>
      <c r="G140" s="34"/>
      <c r="H140" s="34"/>
      <c r="I140" s="34"/>
      <c r="J140" s="34"/>
      <c r="K140" s="34"/>
      <c r="L140" s="34"/>
    </row>
  </sheetData>
  <sheetProtection/>
  <autoFilter ref="A18:L140"/>
  <mergeCells count="10">
    <mergeCell ref="D17:E17"/>
    <mergeCell ref="F17:G17"/>
    <mergeCell ref="H17:I17"/>
    <mergeCell ref="J17:L17"/>
    <mergeCell ref="A1:L1"/>
    <mergeCell ref="A2:L2"/>
    <mergeCell ref="D16:E16"/>
    <mergeCell ref="F16:G16"/>
    <mergeCell ref="H16:I16"/>
    <mergeCell ref="J16:L16"/>
  </mergeCells>
  <printOptions horizontalCentered="1"/>
  <pageMargins left="0.748031496062992" right="0.393700787401575" top="0.748031496062992" bottom="0.905511811023622" header="0.511811023622047" footer="0.590551181102362"/>
  <pageSetup blackAndWhite="1" firstPageNumber="46" useFirstPageNumber="1" horizontalDpi="600" verticalDpi="600" orientation="landscape" paperSize="9" r:id="rId3"/>
  <headerFooter alignWithMargins="0">
    <oddHeader xml:space="preserve">&amp;C   </oddHeader>
    <oddFooter>&amp;C&amp;"Times New Roman,Bold"   Vol-II     -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Sikkim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Secretary Finance</dc:creator>
  <cp:keywords/>
  <dc:description/>
  <cp:lastModifiedBy>sonam</cp:lastModifiedBy>
  <cp:lastPrinted>2011-03-21T16:01:52Z</cp:lastPrinted>
  <dcterms:created xsi:type="dcterms:W3CDTF">2004-06-02T16:16:51Z</dcterms:created>
  <dcterms:modified xsi:type="dcterms:W3CDTF">2011-03-30T05:28:54Z</dcterms:modified>
  <cp:category/>
  <cp:version/>
  <cp:contentType/>
  <cp:contentStatus/>
</cp:coreProperties>
</file>