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01" windowWidth="7500" windowHeight="7320" activeTab="0"/>
  </bookViews>
  <sheets>
    <sheet name="dem21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'dem21'!$A$13:$L$104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abour" localSheetId="0">'dem21'!$D$70:$L$70</definedName>
    <definedName name="labourCap" localSheetId="0">'dem21'!$D$97:$L$97</definedName>
    <definedName name="labourec" localSheetId="0">'dem21'!$D$103:$L$103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'dem21'!$K$99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'dem21'!$A$1:$L$104</definedName>
    <definedName name="_xlnm.Print_Titles" localSheetId="0">'dem21'!$10:$13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'dem21'!#REF!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'dem21'!#REF!</definedName>
    <definedName name="swc">#REF!</definedName>
    <definedName name="tax">#REF!</definedName>
    <definedName name="udhd">#REF!</definedName>
    <definedName name="urbancap">#REF!</definedName>
    <definedName name="voted" localSheetId="0">'dem21'!$E$8:$G$8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'dem21'!$A$1:$L$104</definedName>
    <definedName name="Z_239EE218_578E_4317_BEED_14D5D7089E27_.wvu.PrintArea" localSheetId="0" hidden="1">'dem21'!$A$1:$L$99</definedName>
    <definedName name="Z_239EE218_578E_4317_BEED_14D5D7089E27_.wvu.PrintTitles" localSheetId="0" hidden="1">'dem21'!$10:$13</definedName>
    <definedName name="Z_302A3EA3_AE96_11D5_A646_0050BA3D7AFD_.wvu.FilterData" localSheetId="0" hidden="1">'dem21'!$A$1:$L$104</definedName>
    <definedName name="Z_302A3EA3_AE96_11D5_A646_0050BA3D7AFD_.wvu.PrintArea" localSheetId="0" hidden="1">'dem21'!$A$1:$L$99</definedName>
    <definedName name="Z_302A3EA3_AE96_11D5_A646_0050BA3D7AFD_.wvu.PrintTitles" localSheetId="0" hidden="1">'dem21'!$10:$13</definedName>
    <definedName name="Z_36DBA021_0ECB_11D4_8064_004005726899_.wvu.FilterData" localSheetId="0" hidden="1">'dem21'!$C$15:$C$99</definedName>
    <definedName name="Z_36DBA021_0ECB_11D4_8064_004005726899_.wvu.PrintArea" localSheetId="0" hidden="1">'dem21'!$A$1:$L$99</definedName>
    <definedName name="Z_36DBA021_0ECB_11D4_8064_004005726899_.wvu.PrintTitles" localSheetId="0" hidden="1">'dem21'!$10:$13</definedName>
    <definedName name="Z_93EBE921_AE91_11D5_8685_004005726899_.wvu.FilterData" localSheetId="0" hidden="1">'dem21'!$C$15:$C$99</definedName>
    <definedName name="Z_93EBE921_AE91_11D5_8685_004005726899_.wvu.PrintArea" localSheetId="0" hidden="1">'dem21'!$A$1:$L$99</definedName>
    <definedName name="Z_93EBE921_AE91_11D5_8685_004005726899_.wvu.PrintTitles" localSheetId="0" hidden="1">'dem21'!$10:$13</definedName>
    <definedName name="Z_94DA79C1_0FDE_11D5_9579_000021DAEEA2_.wvu.FilterData" localSheetId="0" hidden="1">'dem21'!$C$15:$C$99</definedName>
    <definedName name="Z_94DA79C1_0FDE_11D5_9579_000021DAEEA2_.wvu.PrintArea" localSheetId="0" hidden="1">'dem21'!$A$1:$L$99</definedName>
    <definedName name="Z_94DA79C1_0FDE_11D5_9579_000021DAEEA2_.wvu.PrintTitles" localSheetId="0" hidden="1">'dem21'!$10:$13</definedName>
    <definedName name="Z_B4CB096A_161F_11D5_8064_004005726899_.wvu.FilterData" localSheetId="0" hidden="1">'dem21'!$C$15:$C$99</definedName>
    <definedName name="Z_C868F8C3_16D7_11D5_A68D_81D6213F5331_.wvu.FilterData" localSheetId="0" hidden="1">'dem21'!$C$15:$C$99</definedName>
    <definedName name="Z_C868F8C3_16D7_11D5_A68D_81D6213F5331_.wvu.PrintArea" localSheetId="0" hidden="1">'dem21'!$A$1:$L$99</definedName>
    <definedName name="Z_C868F8C3_16D7_11D5_A68D_81D6213F5331_.wvu.PrintTitles" localSheetId="0" hidden="1">'dem21'!$10:$13</definedName>
    <definedName name="Z_E5DF37BD_125C_11D5_8DC4_D0F5D88B3549_.wvu.FilterData" localSheetId="0" hidden="1">'dem21'!$C$15:$C$99</definedName>
    <definedName name="Z_E5DF37BD_125C_11D5_8DC4_D0F5D88B3549_.wvu.PrintArea" localSheetId="0" hidden="1">'dem21'!$A$1:$L$99</definedName>
    <definedName name="Z_E5DF37BD_125C_11D5_8DC4_D0F5D88B3549_.wvu.PrintTitles" localSheetId="0" hidden="1">'dem21'!$10:$13</definedName>
    <definedName name="Z_F8ADACC1_164E_11D6_B603_000021DAEEA2_.wvu.FilterData" localSheetId="0" hidden="1">'dem21'!$C$15:$C$99</definedName>
    <definedName name="Z_F8ADACC1_164E_11D6_B603_000021DAEEA2_.wvu.PrintArea" localSheetId="0" hidden="1">'dem21'!$A$1:$L$99</definedName>
    <definedName name="Z_F8ADACC1_164E_11D6_B603_000021DAEEA2_.wvu.PrintTitles" localSheetId="0" hidden="1">'dem21'!$10:$13</definedName>
  </definedNames>
  <calcPr fullCalcOnLoad="1"/>
</workbook>
</file>

<file path=xl/comments1.xml><?xml version="1.0" encoding="utf-8"?>
<comments xmlns="http://schemas.openxmlformats.org/spreadsheetml/2006/main">
  <authors>
    <author>binod</author>
  </authors>
  <commentList>
    <comment ref="K20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28 Regular Employees</t>
        </r>
      </text>
    </comment>
    <comment ref="J22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18 MR Employees</t>
        </r>
      </text>
    </comment>
    <comment ref="J20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 Regular employees and 4 Adhoc employees</t>
        </r>
      </text>
    </comment>
  </commentList>
</comments>
</file>

<file path=xl/sharedStrings.xml><?xml version="1.0" encoding="utf-8"?>
<sst xmlns="http://schemas.openxmlformats.org/spreadsheetml/2006/main" count="160" uniqueCount="86">
  <si>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</si>
  <si>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</si>
  <si>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</si>
  <si>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</si>
  <si>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</si>
  <si>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</si>
  <si>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</si>
  <si>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</si>
  <si>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</si>
  <si>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</si>
  <si>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</si>
  <si>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</si>
  <si>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60.00.11</t>
  </si>
  <si>
    <t>Travel Expenses</t>
  </si>
  <si>
    <t>60.00.13</t>
  </si>
  <si>
    <t>Office Expenses</t>
  </si>
  <si>
    <t>DEMAND NO. 21</t>
  </si>
  <si>
    <t>Industrial Training Institutes</t>
  </si>
  <si>
    <t>Industrial Training Institutes,  Rangpo</t>
  </si>
  <si>
    <t>60.00.02</t>
  </si>
  <si>
    <t>60.00.21</t>
  </si>
  <si>
    <t>60.00.27</t>
  </si>
  <si>
    <t>Minor Works</t>
  </si>
  <si>
    <t>60.00.34</t>
  </si>
  <si>
    <t>Scholarships/Stipend</t>
  </si>
  <si>
    <t>60.00.52</t>
  </si>
  <si>
    <t>Assistance to Zilla Parishads/District Level Panchayats</t>
  </si>
  <si>
    <t>00.00.31</t>
  </si>
  <si>
    <t>Grants-in-aid</t>
  </si>
  <si>
    <t>Assistance to Gram Panchayats</t>
  </si>
  <si>
    <t>Other Expenditure</t>
  </si>
  <si>
    <t>Implementation of Various Labour Laws and Rehabilitation Centre</t>
  </si>
  <si>
    <t>61.00.50</t>
  </si>
  <si>
    <t>Other Charges</t>
  </si>
  <si>
    <t>Capital Outlay on Public Works</t>
  </si>
  <si>
    <t>Office Buildings</t>
  </si>
  <si>
    <t>Construction</t>
  </si>
  <si>
    <t>Construction of ITI at Namchi</t>
  </si>
  <si>
    <t>61.00.53</t>
  </si>
  <si>
    <t>Construction of ITI at Gyalshing</t>
  </si>
  <si>
    <t>62.00.53</t>
  </si>
  <si>
    <t>63.00.53</t>
  </si>
  <si>
    <t>CAPITAL SECTION</t>
  </si>
  <si>
    <t>II. Details of the estimates and the heads under which this grant will be accounted for:</t>
  </si>
  <si>
    <t>Revenue</t>
  </si>
  <si>
    <t>Capital</t>
  </si>
  <si>
    <t>Construction of Centre of Excellence at Rangpo under External Aided Project</t>
  </si>
  <si>
    <t>State Share  for IT Sector Training</t>
  </si>
  <si>
    <t>61.00.54</t>
  </si>
  <si>
    <t>State Share for Construction of ITI</t>
  </si>
  <si>
    <t>62.00.54</t>
  </si>
  <si>
    <t>Industrial Training Institutes, Rangpo</t>
  </si>
  <si>
    <t>A - Capital Account of General Services</t>
  </si>
  <si>
    <t>Wages</t>
  </si>
  <si>
    <t>Salaries</t>
  </si>
  <si>
    <t>Training</t>
  </si>
  <si>
    <t>Labour</t>
  </si>
  <si>
    <t>2009-10</t>
  </si>
  <si>
    <t>Industrial Training Institutes, Namchi</t>
  </si>
  <si>
    <t>61.00.01</t>
  </si>
  <si>
    <t>60.00.42</t>
  </si>
  <si>
    <t>LABOUR</t>
  </si>
  <si>
    <t>62.00.01</t>
  </si>
  <si>
    <t>62.00.50</t>
  </si>
  <si>
    <t>Deduct Recoveries of Overpayment</t>
  </si>
  <si>
    <t>2010-11</t>
  </si>
  <si>
    <t>64.00.53</t>
  </si>
  <si>
    <t>64.00.54</t>
  </si>
  <si>
    <t>Rehabilitation of Bonded Labour</t>
  </si>
  <si>
    <t>Rehabilitation of Bonded Labour 
(100% CSS)</t>
  </si>
  <si>
    <t>71.00.50</t>
  </si>
  <si>
    <t>B - Social Services (f) Labour and Labour Welfare</t>
  </si>
  <si>
    <t>Labour and Employment</t>
  </si>
  <si>
    <t>Direction and Administration</t>
  </si>
  <si>
    <t>Supplies and  Materials</t>
  </si>
  <si>
    <t>Machinery and  Equipments</t>
  </si>
  <si>
    <t xml:space="preserve">Construction of Centre of Excellence at Rangpo </t>
  </si>
  <si>
    <t>Industrial Training Institutes, 
Gyalshing</t>
  </si>
  <si>
    <t>2011-12</t>
  </si>
  <si>
    <t>I. Estimate of the amount required in the year ending 31st March, 2012 to defray the charges in respect of Labour</t>
  </si>
  <si>
    <t>Lumpsum Provision for Revision of Pay</t>
  </si>
  <si>
    <t>(In Thousands of Rupees)</t>
  </si>
  <si>
    <t>Major Works (75:25% CSS)</t>
  </si>
  <si>
    <t>Provision under NEC,NLCPR and Centrally Sponsored Schemes consist of Central Share only.</t>
  </si>
  <si>
    <t>Major Works (Central Share)</t>
  </si>
  <si>
    <t>Major Works (EAP)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</si>
</sst>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k_r_-;\-* #,##0.00\ _k_r_-;_-* &quot;-&quot;??\ _k_r_-;_-@_-"/>
    <numFmt numFmtId="173" formatCode="0#"/>
    <numFmt numFmtId="174" formatCode="##"/>
    <numFmt numFmtId="175" formatCode="00000#"/>
    <numFmt numFmtId="176" formatCode="00.00#"/>
    <numFmt numFmtId="177" formatCode="00.###"/>
    <numFmt numFmtId="178" formatCode="00.000"/>
    <numFmt numFmtId="179" formatCode="_(* #,##0_);_(* \(#,##0\);_(* &quot;-&quot;??_);_(@_)"/>
  </numFmts>
  <fonts count="28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77" fontId="5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6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 applyProtection="1">
      <alignment horizontal="right" vertical="top" wrapText="1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5" fillId="0" borderId="0" xfId="61" applyFont="1" applyFill="1" applyBorder="1" applyAlignment="1" applyProtection="1">
      <alignment horizontal="right" vertical="top" wrapText="1"/>
      <protection/>
    </xf>
    <xf numFmtId="175" fontId="4" fillId="0" borderId="0" xfId="59" applyNumberFormat="1" applyFont="1" applyFill="1" applyAlignment="1">
      <alignment horizontal="right" vertical="top" wrapText="1"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Alignment="1">
      <alignment horizontal="left"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10" xfId="60" applyFont="1" applyFill="1" applyBorder="1">
      <alignment/>
      <protection/>
    </xf>
    <xf numFmtId="0" fontId="5" fillId="0" borderId="0" xfId="57" applyFont="1" applyFill="1" applyAlignment="1" applyProtection="1">
      <alignment horizontal="left"/>
      <protection/>
    </xf>
    <xf numFmtId="175" fontId="4" fillId="0" borderId="0" xfId="57" applyNumberFormat="1" applyFont="1" applyFill="1" applyAlignment="1">
      <alignment horizontal="right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0" fontId="4" fillId="0" borderId="0" xfId="59" applyFont="1" applyFill="1" applyAlignment="1">
      <alignment horizontal="left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5" fillId="0" borderId="0" xfId="59" applyFont="1" applyFill="1" applyAlignment="1" applyProtection="1">
      <alignment horizontal="left" vertical="top" wrapText="1"/>
      <protection/>
    </xf>
    <xf numFmtId="0" fontId="4" fillId="0" borderId="0" xfId="59" applyFont="1" applyFill="1" applyAlignment="1" applyProtection="1">
      <alignment horizontal="left" vertical="top" wrapText="1"/>
      <protection/>
    </xf>
    <xf numFmtId="0" fontId="4" fillId="0" borderId="0" xfId="62" applyFont="1" applyFill="1" applyAlignment="1" applyProtection="1">
      <alignment horizontal="left" vertical="top" wrapText="1"/>
      <protection/>
    </xf>
    <xf numFmtId="0" fontId="4" fillId="0" borderId="0" xfId="57" applyFont="1" applyFill="1" applyAlignment="1">
      <alignment horizontal="right"/>
      <protection/>
    </xf>
    <xf numFmtId="0" fontId="4" fillId="0" borderId="11" xfId="61" applyFont="1" applyFill="1" applyBorder="1" applyAlignment="1" applyProtection="1">
      <alignment horizontal="left"/>
      <protection/>
    </xf>
    <xf numFmtId="0" fontId="4" fillId="0" borderId="11" xfId="61" applyFont="1" applyFill="1" applyBorder="1" applyAlignment="1" applyProtection="1">
      <alignment horizontal="right"/>
      <protection/>
    </xf>
    <xf numFmtId="0" fontId="4" fillId="0" borderId="0" xfId="60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Alignment="1" applyProtection="1">
      <alignment horizontal="left"/>
      <protection/>
    </xf>
    <xf numFmtId="0" fontId="4" fillId="0" borderId="0" xfId="61" applyFont="1" applyFill="1" applyBorder="1" applyAlignment="1" applyProtection="1">
      <alignment horizontal="right"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10" xfId="61" applyFont="1" applyFill="1" applyBorder="1" applyAlignment="1" applyProtection="1">
      <alignment horizontal="left"/>
      <protection/>
    </xf>
    <xf numFmtId="0" fontId="4" fillId="0" borderId="10" xfId="61" applyFont="1" applyFill="1" applyBorder="1" applyAlignment="1" applyProtection="1">
      <alignment horizontal="right"/>
      <protection/>
    </xf>
    <xf numFmtId="0" fontId="4" fillId="0" borderId="10" xfId="60" applyFont="1" applyFill="1" applyBorder="1" applyProtection="1">
      <alignment/>
      <protection/>
    </xf>
    <xf numFmtId="0" fontId="5" fillId="0" borderId="0" xfId="58" applyFont="1" applyFill="1" applyBorder="1" applyAlignment="1" applyProtection="1">
      <alignment horizontal="center"/>
      <protection/>
    </xf>
    <xf numFmtId="0" fontId="4" fillId="0" borderId="12" xfId="57" applyFont="1" applyFill="1" applyBorder="1" applyAlignment="1">
      <alignment horizontal="left"/>
      <protection/>
    </xf>
    <xf numFmtId="0" fontId="5" fillId="0" borderId="12" xfId="57" applyFont="1" applyFill="1" applyBorder="1" applyAlignment="1" applyProtection="1">
      <alignment horizontal="left"/>
      <protection/>
    </xf>
    <xf numFmtId="0" fontId="5" fillId="0" borderId="0" xfId="62" applyFont="1" applyFill="1" applyAlignment="1" applyProtection="1">
      <alignment horizontal="left" vertical="top" wrapText="1"/>
      <protection/>
    </xf>
    <xf numFmtId="0" fontId="4" fillId="0" borderId="0" xfId="57" applyFont="1" applyFill="1" applyBorder="1" applyAlignment="1">
      <alignment horizontal="right"/>
      <protection/>
    </xf>
    <xf numFmtId="0" fontId="5" fillId="0" borderId="0" xfId="57" applyFont="1" applyFill="1" applyAlignment="1">
      <alignment horizontal="right"/>
      <protection/>
    </xf>
    <xf numFmtId="173" fontId="4" fillId="0" borderId="0" xfId="57" applyNumberFormat="1" applyFont="1" applyFill="1" applyAlignment="1">
      <alignment horizontal="right"/>
      <protection/>
    </xf>
    <xf numFmtId="176" fontId="5" fillId="0" borderId="0" xfId="57" applyNumberFormat="1" applyFont="1" applyFill="1" applyAlignment="1">
      <alignment horizontal="right"/>
      <protection/>
    </xf>
    <xf numFmtId="174" fontId="4" fillId="0" borderId="0" xfId="57" applyNumberFormat="1" applyFont="1" applyFill="1" applyAlignment="1">
      <alignment horizontal="right"/>
      <protection/>
    </xf>
    <xf numFmtId="178" fontId="5" fillId="0" borderId="0" xfId="57" applyNumberFormat="1" applyFont="1" applyFill="1" applyAlignment="1">
      <alignment horizontal="right"/>
      <protection/>
    </xf>
    <xf numFmtId="174" fontId="4" fillId="0" borderId="0" xfId="57" applyNumberFormat="1" applyFont="1" applyFill="1" applyAlignment="1">
      <alignment horizontal="right" vertical="top" wrapText="1"/>
      <protection/>
    </xf>
    <xf numFmtId="176" fontId="4" fillId="0" borderId="0" xfId="57" applyNumberFormat="1" applyFont="1" applyFill="1" applyAlignment="1">
      <alignment horizontal="right"/>
      <protection/>
    </xf>
    <xf numFmtId="173" fontId="4" fillId="0" borderId="0" xfId="59" applyNumberFormat="1" applyFont="1" applyFill="1" applyAlignment="1">
      <alignment horizontal="right" vertical="top" wrapText="1"/>
      <protection/>
    </xf>
    <xf numFmtId="178" fontId="5" fillId="0" borderId="0" xfId="59" applyNumberFormat="1" applyFont="1" applyFill="1" applyAlignment="1">
      <alignment horizontal="right" vertical="top" wrapText="1"/>
      <protection/>
    </xf>
    <xf numFmtId="174" fontId="4" fillId="0" borderId="0" xfId="59" applyNumberFormat="1" applyFont="1" applyFill="1" applyAlignment="1">
      <alignment horizontal="right" vertical="top" wrapText="1"/>
      <protection/>
    </xf>
    <xf numFmtId="0" fontId="4" fillId="0" borderId="12" xfId="57" applyFont="1" applyFill="1" applyBorder="1" applyAlignment="1">
      <alignment horizontal="right"/>
      <protection/>
    </xf>
    <xf numFmtId="0" fontId="5" fillId="0" borderId="0" xfId="62" applyFont="1" applyFill="1" applyAlignment="1">
      <alignment horizontal="right" vertical="top"/>
      <protection/>
    </xf>
    <xf numFmtId="173" fontId="4" fillId="0" borderId="0" xfId="62" applyNumberFormat="1" applyFont="1" applyFill="1" applyAlignment="1">
      <alignment horizontal="right" vertical="top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4" fillId="0" borderId="0" xfId="62" applyFont="1" applyFill="1" applyAlignment="1" applyProtection="1">
      <alignment horizontal="lef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4" fillId="0" borderId="0" xfId="42" applyNumberFormat="1" applyFont="1" applyFill="1" applyAlignment="1">
      <alignment/>
    </xf>
    <xf numFmtId="0" fontId="4" fillId="0" borderId="0" xfId="57" applyNumberFormat="1" applyFont="1" applyFill="1">
      <alignment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11" xfId="57" applyNumberFormat="1" applyFont="1" applyFill="1" applyBorder="1" applyProtection="1">
      <alignment/>
      <protection/>
    </xf>
    <xf numFmtId="0" fontId="4" fillId="0" borderId="0" xfId="57" applyNumberFormat="1" applyFont="1" applyFill="1" applyBorder="1" applyProtection="1">
      <alignment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Alignment="1">
      <alignment horizontal="right"/>
      <protection/>
    </xf>
    <xf numFmtId="0" fontId="4" fillId="0" borderId="0" xfId="59" applyNumberFormat="1" applyFont="1" applyFill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Protection="1">
      <alignment/>
      <protection/>
    </xf>
    <xf numFmtId="0" fontId="4" fillId="0" borderId="10" xfId="57" applyNumberFormat="1" applyFont="1" applyFill="1" applyBorder="1" applyAlignment="1" applyProtection="1">
      <alignment horizontal="right"/>
      <protection/>
    </xf>
    <xf numFmtId="0" fontId="4" fillId="0" borderId="11" xfId="59" applyNumberFormat="1" applyFont="1" applyFill="1" applyBorder="1" applyAlignment="1" applyProtection="1">
      <alignment horizontal="right"/>
      <protection/>
    </xf>
    <xf numFmtId="0" fontId="4" fillId="0" borderId="0" xfId="59" applyFont="1" applyFill="1" applyAlignment="1">
      <alignment horizontal="right"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10" xfId="60" applyNumberFormat="1" applyFont="1" applyFill="1" applyBorder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>
      <alignment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59" applyFont="1" applyFill="1" applyBorder="1" applyAlignment="1">
      <alignment horizontal="left"/>
      <protection/>
    </xf>
    <xf numFmtId="175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176" fontId="5" fillId="0" borderId="0" xfId="57" applyNumberFormat="1" applyFont="1" applyFill="1" applyBorder="1" applyAlignment="1">
      <alignment horizontal="right"/>
      <protection/>
    </xf>
    <xf numFmtId="173" fontId="4" fillId="0" borderId="0" xfId="57" applyNumberFormat="1" applyFont="1" applyFill="1" applyBorder="1" applyAlignment="1">
      <alignment horizontal="right"/>
      <protection/>
    </xf>
    <xf numFmtId="0" fontId="4" fillId="0" borderId="0" xfId="42" applyNumberFormat="1" applyFont="1" applyFill="1" applyBorder="1" applyAlignment="1">
      <alignment/>
    </xf>
    <xf numFmtId="0" fontId="4" fillId="0" borderId="0" xfId="57" applyNumberFormat="1" applyFont="1" applyFill="1" applyBorder="1">
      <alignment/>
      <protection/>
    </xf>
    <xf numFmtId="0" fontId="4" fillId="0" borderId="10" xfId="61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Alignment="1">
      <alignment horizontal="left" vertical="top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>
      <alignment horizontal="center"/>
      <protection/>
    </xf>
    <xf numFmtId="0" fontId="5" fillId="0" borderId="0" xfId="62" applyNumberFormat="1" applyFont="1" applyFill="1" applyAlignment="1">
      <alignment horizontal="center" vertical="top"/>
      <protection/>
    </xf>
    <xf numFmtId="0" fontId="5" fillId="0" borderId="0" xfId="57" applyNumberFormat="1" applyFont="1" applyFill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57" applyNumberFormat="1" applyFont="1" applyFill="1" applyBorder="1" applyAlignment="1">
      <alignment horizontal="right" vertical="top"/>
      <protection/>
    </xf>
    <xf numFmtId="0" fontId="4" fillId="0" borderId="0" xfId="57" applyFont="1" applyFill="1" applyBorder="1" applyAlignment="1" applyProtection="1">
      <alignment horizontal="left" wrapText="1"/>
      <protection/>
    </xf>
    <xf numFmtId="0" fontId="4" fillId="0" borderId="10" xfId="57" applyFont="1" applyFill="1" applyBorder="1" applyAlignment="1">
      <alignment horizontal="left"/>
      <protection/>
    </xf>
    <xf numFmtId="0" fontId="4" fillId="0" borderId="10" xfId="57" applyFont="1" applyFill="1" applyBorder="1" applyAlignment="1">
      <alignment horizontal="right"/>
      <protection/>
    </xf>
    <xf numFmtId="0" fontId="5" fillId="0" borderId="10" xfId="57" applyFont="1" applyFill="1" applyBorder="1" applyAlignment="1" applyProtection="1">
      <alignment horizontal="left"/>
      <protection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0" xfId="42" applyFont="1" applyFill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172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10" xfId="61" applyFont="1" applyFill="1" applyBorder="1" applyAlignment="1" applyProtection="1">
      <alignment horizontal="right" vertical="top" wrapText="1"/>
      <protection/>
    </xf>
    <xf numFmtId="43" fontId="4" fillId="0" borderId="10" xfId="42" applyFont="1" applyFill="1" applyBorder="1" applyAlignment="1">
      <alignment horizontal="right" wrapText="1"/>
    </xf>
    <xf numFmtId="174" fontId="4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>
      <alignment horizontal="right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178" fontId="5" fillId="0" borderId="0" xfId="59" applyNumberFormat="1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5" fillId="0" borderId="1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>
      <alignment horizontal="right" wrapText="1"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Border="1" applyAlignment="1">
      <alignment horizontal="right" wrapText="1"/>
    </xf>
    <xf numFmtId="0" fontId="4" fillId="0" borderId="12" xfId="42" applyNumberFormat="1" applyFont="1" applyFill="1" applyBorder="1" applyAlignment="1">
      <alignment horizontal="right" wrapText="1"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0" xfId="59" applyNumberFormat="1" applyFont="1" applyFill="1" applyAlignment="1">
      <alignment horizontal="right" wrapText="1"/>
      <protection/>
    </xf>
    <xf numFmtId="0" fontId="4" fillId="0" borderId="0" xfId="59" applyNumberFormat="1" applyFont="1" applyFill="1" applyAlignment="1" applyProtection="1">
      <alignment horizontal="right" wrapText="1"/>
      <protection/>
    </xf>
    <xf numFmtId="0" fontId="4" fillId="0" borderId="0" xfId="59" applyNumberFormat="1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Border="1" applyAlignment="1">
      <alignment horizontal="right" wrapText="1"/>
      <protection/>
    </xf>
    <xf numFmtId="0" fontId="4" fillId="0" borderId="12" xfId="59" applyNumberFormat="1" applyFont="1" applyFill="1" applyBorder="1" applyAlignment="1" applyProtection="1">
      <alignment horizontal="right" wrapText="1"/>
      <protection/>
    </xf>
    <xf numFmtId="0" fontId="4" fillId="0" borderId="10" xfId="57" applyNumberFormat="1" applyFont="1" applyFill="1" applyBorder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43" fontId="4" fillId="0" borderId="0" xfId="42" applyFont="1" applyFill="1" applyBorder="1" applyAlignment="1" applyProtection="1">
      <alignment horizontal="right"/>
      <protection/>
    </xf>
    <xf numFmtId="0" fontId="4" fillId="0" borderId="11" xfId="61" applyFont="1" applyFill="1" applyBorder="1" applyAlignment="1" applyProtection="1">
      <alignment vertical="top"/>
      <protection/>
    </xf>
    <xf numFmtId="0" fontId="4" fillId="0" borderId="11" xfId="61" applyFont="1" applyFill="1" applyBorder="1" applyAlignment="1" applyProtection="1">
      <alignment horizontal="left" vertical="top" wrapText="1"/>
      <protection/>
    </xf>
    <xf numFmtId="177" fontId="5" fillId="0" borderId="11" xfId="61" applyNumberFormat="1" applyFont="1" applyFill="1" applyBorder="1" applyAlignment="1" applyProtection="1">
      <alignment horizontal="right" vertical="top" wrapText="1"/>
      <protection/>
    </xf>
    <xf numFmtId="0" fontId="5" fillId="0" borderId="11" xfId="61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>
      <alignment horizontal="left"/>
      <protection/>
    </xf>
    <xf numFmtId="174" fontId="4" fillId="0" borderId="10" xfId="59" applyNumberFormat="1" applyFont="1" applyFill="1" applyBorder="1" applyAlignment="1">
      <alignment horizontal="right" vertical="top" wrapText="1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178" fontId="5" fillId="0" borderId="10" xfId="59" applyNumberFormat="1" applyFont="1" applyFill="1" applyBorder="1" applyAlignment="1">
      <alignment horizontal="right" vertical="top" wrapText="1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60" applyNumberFormat="1" applyFont="1" applyFill="1" applyAlignment="1" applyProtection="1">
      <alignment horizontal="center"/>
      <protection/>
    </xf>
    <xf numFmtId="0" fontId="4" fillId="0" borderId="11" xfId="60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4"/>
  <sheetViews>
    <sheetView tabSelected="1" view="pageBreakPreview" zoomScaleSheetLayoutView="100" zoomScalePageLayoutView="0" workbookViewId="0" topLeftCell="C83">
      <selection activeCell="F123" sqref="F123"/>
    </sheetView>
  </sheetViews>
  <sheetFormatPr defaultColWidth="11.00390625" defaultRowHeight="12.75"/>
  <cols>
    <col min="1" max="1" width="6.421875" style="10" customWidth="1"/>
    <col min="2" max="2" width="8.140625" style="22" customWidth="1"/>
    <col min="3" max="3" width="34.57421875" style="8" customWidth="1"/>
    <col min="4" max="4" width="8.57421875" style="55" customWidth="1"/>
    <col min="5" max="5" width="9.421875" style="55" customWidth="1"/>
    <col min="6" max="6" width="8.421875" style="8" customWidth="1"/>
    <col min="7" max="7" width="8.57421875" style="8" customWidth="1"/>
    <col min="8" max="8" width="8.57421875" style="55" customWidth="1"/>
    <col min="9" max="9" width="8.421875" style="55" customWidth="1"/>
    <col min="10" max="10" width="8.57421875" style="8" customWidth="1"/>
    <col min="11" max="11" width="9.140625" style="8" customWidth="1"/>
    <col min="12" max="12" width="8.421875" style="8" customWidth="1"/>
    <col min="13" max="16384" width="11.00390625" style="8" customWidth="1"/>
  </cols>
  <sheetData>
    <row r="1" spans="1:12" ht="12.75" customHeight="1">
      <c r="A1" s="146" t="s">
        <v>16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2.75" customHeight="1">
      <c r="A2" s="146" t="s">
        <v>61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2" customHeight="1">
      <c r="A3" s="7"/>
      <c r="B3" s="37"/>
      <c r="C3" s="9"/>
      <c r="D3" s="90"/>
      <c r="E3" s="90"/>
      <c r="F3" s="9"/>
      <c r="G3" s="9"/>
      <c r="H3" s="90"/>
      <c r="I3" s="90"/>
      <c r="J3" s="9"/>
      <c r="K3" s="9"/>
      <c r="L3" s="9"/>
    </row>
    <row r="4" spans="3:12" ht="12.75" customHeight="1">
      <c r="C4" s="11"/>
      <c r="D4" s="56" t="s">
        <v>71</v>
      </c>
      <c r="E4" s="91">
        <v>2230</v>
      </c>
      <c r="F4" s="12" t="s">
        <v>72</v>
      </c>
      <c r="G4" s="11"/>
      <c r="H4" s="68"/>
      <c r="I4" s="68"/>
      <c r="J4" s="11"/>
      <c r="K4" s="11"/>
      <c r="L4" s="11"/>
    </row>
    <row r="5" spans="3:12" ht="12.75" customHeight="1">
      <c r="C5" s="11"/>
      <c r="D5" s="56" t="s">
        <v>52</v>
      </c>
      <c r="E5" s="92">
        <v>4059</v>
      </c>
      <c r="F5" s="52" t="s">
        <v>34</v>
      </c>
      <c r="G5" s="11"/>
      <c r="H5" s="68"/>
      <c r="I5" s="68"/>
      <c r="J5" s="11"/>
      <c r="K5" s="11"/>
      <c r="L5" s="11"/>
    </row>
    <row r="6" ht="12.75" customHeight="1">
      <c r="A6" s="10" t="s">
        <v>79</v>
      </c>
    </row>
    <row r="7" spans="4:7" ht="12.75" customHeight="1">
      <c r="D7" s="93"/>
      <c r="E7" s="94" t="s">
        <v>44</v>
      </c>
      <c r="F7" s="33" t="s">
        <v>45</v>
      </c>
      <c r="G7" s="33" t="s">
        <v>7</v>
      </c>
    </row>
    <row r="8" spans="4:12" ht="12.75" customHeight="1">
      <c r="D8" s="67" t="s">
        <v>0</v>
      </c>
      <c r="E8" s="68">
        <f>L71</f>
        <v>27896</v>
      </c>
      <c r="F8" s="68">
        <f>L98</f>
        <v>1000</v>
      </c>
      <c r="G8" s="68">
        <f>F8+E8</f>
        <v>28896</v>
      </c>
      <c r="J8" s="55"/>
      <c r="K8" s="55"/>
      <c r="L8" s="55"/>
    </row>
    <row r="9" spans="1:12" ht="12.75" customHeight="1">
      <c r="A9" s="12" t="s">
        <v>43</v>
      </c>
      <c r="F9" s="55"/>
      <c r="G9" s="55"/>
      <c r="J9" s="55"/>
      <c r="K9" s="55"/>
      <c r="L9" s="55"/>
    </row>
    <row r="10" spans="3:12" ht="12.75" customHeight="1">
      <c r="C10" s="13"/>
      <c r="D10" s="69"/>
      <c r="E10" s="69"/>
      <c r="F10" s="69"/>
      <c r="G10" s="69"/>
      <c r="H10" s="69"/>
      <c r="I10" s="70"/>
      <c r="J10" s="71"/>
      <c r="K10" s="72"/>
      <c r="L10" s="73" t="s">
        <v>81</v>
      </c>
    </row>
    <row r="11" spans="1:12" s="26" customFormat="1" ht="12.75">
      <c r="A11" s="23"/>
      <c r="B11" s="24"/>
      <c r="C11" s="25"/>
      <c r="D11" s="148" t="s">
        <v>1</v>
      </c>
      <c r="E11" s="148"/>
      <c r="F11" s="147" t="s">
        <v>2</v>
      </c>
      <c r="G11" s="147"/>
      <c r="H11" s="147" t="s">
        <v>3</v>
      </c>
      <c r="I11" s="147"/>
      <c r="J11" s="147" t="s">
        <v>2</v>
      </c>
      <c r="K11" s="147"/>
      <c r="L11" s="147"/>
    </row>
    <row r="12" spans="1:12" s="26" customFormat="1" ht="12.75">
      <c r="A12" s="27"/>
      <c r="B12" s="28"/>
      <c r="C12" s="29" t="s">
        <v>4</v>
      </c>
      <c r="D12" s="145" t="s">
        <v>57</v>
      </c>
      <c r="E12" s="145"/>
      <c r="F12" s="145" t="s">
        <v>65</v>
      </c>
      <c r="G12" s="145"/>
      <c r="H12" s="145" t="s">
        <v>65</v>
      </c>
      <c r="I12" s="145"/>
      <c r="J12" s="145" t="s">
        <v>78</v>
      </c>
      <c r="K12" s="145"/>
      <c r="L12" s="145"/>
    </row>
    <row r="13" spans="1:12" s="26" customFormat="1" ht="12.75">
      <c r="A13" s="30"/>
      <c r="B13" s="31"/>
      <c r="C13" s="32"/>
      <c r="D13" s="74" t="s">
        <v>5</v>
      </c>
      <c r="E13" s="74" t="s">
        <v>6</v>
      </c>
      <c r="F13" s="74" t="s">
        <v>5</v>
      </c>
      <c r="G13" s="74" t="s">
        <v>6</v>
      </c>
      <c r="H13" s="74" t="s">
        <v>5</v>
      </c>
      <c r="I13" s="74" t="s">
        <v>6</v>
      </c>
      <c r="J13" s="74" t="s">
        <v>5</v>
      </c>
      <c r="K13" s="74" t="s">
        <v>6</v>
      </c>
      <c r="L13" s="74" t="s">
        <v>7</v>
      </c>
    </row>
    <row r="14" spans="1:12" s="26" customFormat="1" ht="12" customHeight="1">
      <c r="A14" s="27"/>
      <c r="B14" s="28"/>
      <c r="C14" s="25"/>
      <c r="D14" s="75"/>
      <c r="E14" s="75"/>
      <c r="F14" s="75"/>
      <c r="G14" s="75"/>
      <c r="H14" s="75"/>
      <c r="I14" s="75"/>
      <c r="J14" s="75"/>
      <c r="K14" s="75"/>
      <c r="L14" s="75"/>
    </row>
    <row r="15" spans="3:12" ht="12" customHeight="1">
      <c r="C15" s="14" t="s">
        <v>8</v>
      </c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2" customHeight="1">
      <c r="A16" s="10" t="s">
        <v>9</v>
      </c>
      <c r="B16" s="38">
        <v>2230</v>
      </c>
      <c r="C16" s="14" t="s">
        <v>72</v>
      </c>
      <c r="F16" s="55"/>
      <c r="G16" s="55"/>
      <c r="J16" s="55"/>
      <c r="K16" s="55"/>
      <c r="L16" s="55"/>
    </row>
    <row r="17" spans="2:12" ht="12" customHeight="1">
      <c r="B17" s="39">
        <v>1</v>
      </c>
      <c r="C17" s="12" t="s">
        <v>56</v>
      </c>
      <c r="F17" s="55"/>
      <c r="G17" s="55"/>
      <c r="J17" s="55"/>
      <c r="K17" s="55"/>
      <c r="L17" s="55"/>
    </row>
    <row r="18" spans="2:12" ht="12" customHeight="1">
      <c r="B18" s="40">
        <v>1.001</v>
      </c>
      <c r="C18" s="14" t="s">
        <v>73</v>
      </c>
      <c r="F18" s="55"/>
      <c r="G18" s="55"/>
      <c r="J18" s="55"/>
      <c r="K18" s="55"/>
      <c r="L18" s="55"/>
    </row>
    <row r="19" spans="2:12" ht="12" customHeight="1">
      <c r="B19" s="41">
        <v>60</v>
      </c>
      <c r="C19" s="12" t="s">
        <v>10</v>
      </c>
      <c r="F19" s="55"/>
      <c r="G19" s="55"/>
      <c r="J19" s="55"/>
      <c r="K19" s="55"/>
      <c r="L19" s="55"/>
    </row>
    <row r="20" spans="2:12" ht="12" customHeight="1">
      <c r="B20" s="15" t="s">
        <v>11</v>
      </c>
      <c r="C20" s="12" t="s">
        <v>54</v>
      </c>
      <c r="D20" s="119">
        <v>5509</v>
      </c>
      <c r="E20" s="119">
        <v>8180</v>
      </c>
      <c r="F20" s="119">
        <v>6000</v>
      </c>
      <c r="G20" s="119">
        <v>8100</v>
      </c>
      <c r="H20" s="119">
        <v>6000</v>
      </c>
      <c r="I20" s="119">
        <v>10426</v>
      </c>
      <c r="J20" s="78">
        <v>5004</v>
      </c>
      <c r="K20" s="119">
        <v>10558</v>
      </c>
      <c r="L20" s="56">
        <f>SUM(J20:K20)</f>
        <v>15562</v>
      </c>
    </row>
    <row r="21" spans="2:12" ht="12" customHeight="1">
      <c r="B21" s="15" t="s">
        <v>12</v>
      </c>
      <c r="C21" s="12" t="s">
        <v>13</v>
      </c>
      <c r="D21" s="119">
        <v>350</v>
      </c>
      <c r="E21" s="119">
        <v>106</v>
      </c>
      <c r="F21" s="102">
        <v>0</v>
      </c>
      <c r="G21" s="119">
        <v>110</v>
      </c>
      <c r="H21" s="102">
        <v>0</v>
      </c>
      <c r="I21" s="119">
        <v>110</v>
      </c>
      <c r="J21" s="78">
        <v>200</v>
      </c>
      <c r="K21" s="119">
        <v>110</v>
      </c>
      <c r="L21" s="56">
        <f>SUM(J21:K21)</f>
        <v>310</v>
      </c>
    </row>
    <row r="22" spans="2:12" ht="12" customHeight="1">
      <c r="B22" s="15" t="s">
        <v>14</v>
      </c>
      <c r="C22" s="12" t="s">
        <v>15</v>
      </c>
      <c r="D22" s="119">
        <v>1512</v>
      </c>
      <c r="E22" s="119">
        <v>549</v>
      </c>
      <c r="F22" s="102">
        <v>0</v>
      </c>
      <c r="G22" s="119">
        <v>472</v>
      </c>
      <c r="H22" s="119">
        <v>3100</v>
      </c>
      <c r="I22" s="119">
        <v>472</v>
      </c>
      <c r="J22" s="78">
        <v>250</v>
      </c>
      <c r="K22" s="119">
        <v>524</v>
      </c>
      <c r="L22" s="56">
        <f>SUM(J22:K22)</f>
        <v>774</v>
      </c>
    </row>
    <row r="23" spans="2:12" ht="12" customHeight="1">
      <c r="B23" s="15" t="s">
        <v>60</v>
      </c>
      <c r="C23" s="4" t="s">
        <v>80</v>
      </c>
      <c r="D23" s="102">
        <v>0</v>
      </c>
      <c r="E23" s="102">
        <v>0</v>
      </c>
      <c r="F23" s="78">
        <v>330</v>
      </c>
      <c r="G23" s="102">
        <v>0</v>
      </c>
      <c r="H23" s="78">
        <v>330</v>
      </c>
      <c r="I23" s="102">
        <v>0</v>
      </c>
      <c r="J23" s="102">
        <v>0</v>
      </c>
      <c r="K23" s="102">
        <v>0</v>
      </c>
      <c r="L23" s="102">
        <f>SUM(J23:K23)</f>
        <v>0</v>
      </c>
    </row>
    <row r="24" spans="1:12" ht="12" customHeight="1">
      <c r="A24" s="10" t="s">
        <v>7</v>
      </c>
      <c r="B24" s="41">
        <v>60</v>
      </c>
      <c r="C24" s="12" t="s">
        <v>10</v>
      </c>
      <c r="D24" s="120">
        <f aca="true" t="shared" si="0" ref="D24:L24">SUM(D20:D23)</f>
        <v>7371</v>
      </c>
      <c r="E24" s="120">
        <f t="shared" si="0"/>
        <v>8835</v>
      </c>
      <c r="F24" s="120">
        <f t="shared" si="0"/>
        <v>6330</v>
      </c>
      <c r="G24" s="120">
        <f t="shared" si="0"/>
        <v>8682</v>
      </c>
      <c r="H24" s="120">
        <f t="shared" si="0"/>
        <v>9430</v>
      </c>
      <c r="I24" s="120">
        <f t="shared" si="0"/>
        <v>11008</v>
      </c>
      <c r="J24" s="121">
        <f t="shared" si="0"/>
        <v>5454</v>
      </c>
      <c r="K24" s="120">
        <f t="shared" si="0"/>
        <v>11192</v>
      </c>
      <c r="L24" s="120">
        <f t="shared" si="0"/>
        <v>16646</v>
      </c>
    </row>
    <row r="25" spans="1:12" ht="12" customHeight="1">
      <c r="A25" s="7" t="s">
        <v>7</v>
      </c>
      <c r="B25" s="84">
        <v>1.001</v>
      </c>
      <c r="C25" s="53" t="s">
        <v>73</v>
      </c>
      <c r="D25" s="120">
        <f aca="true" t="shared" si="1" ref="D25:L25">D24</f>
        <v>7371</v>
      </c>
      <c r="E25" s="120">
        <f t="shared" si="1"/>
        <v>8835</v>
      </c>
      <c r="F25" s="120">
        <f t="shared" si="1"/>
        <v>6330</v>
      </c>
      <c r="G25" s="120">
        <f t="shared" si="1"/>
        <v>8682</v>
      </c>
      <c r="H25" s="120">
        <f t="shared" si="1"/>
        <v>9430</v>
      </c>
      <c r="I25" s="120">
        <f t="shared" si="1"/>
        <v>11008</v>
      </c>
      <c r="J25" s="121">
        <f t="shared" si="1"/>
        <v>5454</v>
      </c>
      <c r="K25" s="120">
        <f t="shared" si="1"/>
        <v>11192</v>
      </c>
      <c r="L25" s="120">
        <f t="shared" si="1"/>
        <v>16646</v>
      </c>
    </row>
    <row r="26" spans="1:12" ht="12" customHeight="1">
      <c r="A26" s="7"/>
      <c r="B26" s="85"/>
      <c r="C26" s="77"/>
      <c r="F26" s="55"/>
      <c r="G26" s="55"/>
      <c r="J26" s="55"/>
      <c r="K26" s="55"/>
      <c r="L26" s="55"/>
    </row>
    <row r="27" spans="1:12" ht="12" customHeight="1">
      <c r="A27" s="7"/>
      <c r="B27" s="95">
        <v>1.112</v>
      </c>
      <c r="C27" s="96" t="s">
        <v>68</v>
      </c>
      <c r="F27" s="55"/>
      <c r="G27" s="55"/>
      <c r="J27" s="55"/>
      <c r="K27" s="55"/>
      <c r="L27" s="55"/>
    </row>
    <row r="28" spans="1:12" ht="25.5">
      <c r="A28" s="7"/>
      <c r="B28" s="97">
        <v>71</v>
      </c>
      <c r="C28" s="98" t="s">
        <v>69</v>
      </c>
      <c r="F28" s="55"/>
      <c r="G28" s="55"/>
      <c r="J28" s="55"/>
      <c r="K28" s="55"/>
      <c r="L28" s="55"/>
    </row>
    <row r="29" spans="1:12" ht="12" customHeight="1">
      <c r="A29" s="7"/>
      <c r="B29" s="85" t="s">
        <v>70</v>
      </c>
      <c r="C29" s="77" t="s">
        <v>33</v>
      </c>
      <c r="D29" s="127">
        <v>800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f>SUM(J29:K29)</f>
        <v>0</v>
      </c>
    </row>
    <row r="30" spans="1:12" ht="25.5">
      <c r="A30" s="7" t="s">
        <v>7</v>
      </c>
      <c r="B30" s="97">
        <v>71</v>
      </c>
      <c r="C30" s="98" t="s">
        <v>69</v>
      </c>
      <c r="D30" s="125">
        <f aca="true" t="shared" si="2" ref="D30:L31">D29</f>
        <v>800</v>
      </c>
      <c r="E30" s="122">
        <f t="shared" si="2"/>
        <v>0</v>
      </c>
      <c r="F30" s="122">
        <f t="shared" si="2"/>
        <v>0</v>
      </c>
      <c r="G30" s="122">
        <f t="shared" si="2"/>
        <v>0</v>
      </c>
      <c r="H30" s="122">
        <f t="shared" si="2"/>
        <v>0</v>
      </c>
      <c r="I30" s="122">
        <f t="shared" si="2"/>
        <v>0</v>
      </c>
      <c r="J30" s="122">
        <f t="shared" si="2"/>
        <v>0</v>
      </c>
      <c r="K30" s="122">
        <f t="shared" si="2"/>
        <v>0</v>
      </c>
      <c r="L30" s="122">
        <f t="shared" si="2"/>
        <v>0</v>
      </c>
    </row>
    <row r="31" spans="1:12" ht="12" customHeight="1">
      <c r="A31" s="7" t="s">
        <v>7</v>
      </c>
      <c r="B31" s="95">
        <v>1.112</v>
      </c>
      <c r="C31" s="96" t="s">
        <v>68</v>
      </c>
      <c r="D31" s="125">
        <f t="shared" si="2"/>
        <v>800</v>
      </c>
      <c r="E31" s="122">
        <f t="shared" si="2"/>
        <v>0</v>
      </c>
      <c r="F31" s="122">
        <f t="shared" si="2"/>
        <v>0</v>
      </c>
      <c r="G31" s="122">
        <f t="shared" si="2"/>
        <v>0</v>
      </c>
      <c r="H31" s="122">
        <f t="shared" si="2"/>
        <v>0</v>
      </c>
      <c r="I31" s="122">
        <f t="shared" si="2"/>
        <v>0</v>
      </c>
      <c r="J31" s="122">
        <f t="shared" si="2"/>
        <v>0</v>
      </c>
      <c r="K31" s="122">
        <f t="shared" si="2"/>
        <v>0</v>
      </c>
      <c r="L31" s="122">
        <f t="shared" si="2"/>
        <v>0</v>
      </c>
    </row>
    <row r="32" spans="1:12" ht="12" customHeight="1">
      <c r="A32" s="7"/>
      <c r="B32" s="97"/>
      <c r="C32" s="98"/>
      <c r="D32" s="87"/>
      <c r="E32" s="87"/>
      <c r="F32" s="87"/>
      <c r="G32" s="87"/>
      <c r="H32" s="87"/>
      <c r="I32" s="87"/>
      <c r="J32" s="87"/>
      <c r="K32" s="87"/>
      <c r="L32" s="87"/>
    </row>
    <row r="33" spans="1:12" ht="25.5">
      <c r="A33" s="4"/>
      <c r="B33" s="1">
        <v>1.196</v>
      </c>
      <c r="C33" s="2" t="s">
        <v>26</v>
      </c>
      <c r="D33" s="108"/>
      <c r="E33" s="108"/>
      <c r="F33" s="108"/>
      <c r="G33" s="108"/>
      <c r="H33" s="108"/>
      <c r="I33" s="108"/>
      <c r="J33" s="108"/>
      <c r="K33" s="108"/>
      <c r="L33" s="108"/>
    </row>
    <row r="34" spans="1:12" ht="12.75" customHeight="1">
      <c r="A34" s="88"/>
      <c r="B34" s="109" t="s">
        <v>27</v>
      </c>
      <c r="C34" s="88" t="s">
        <v>28</v>
      </c>
      <c r="D34" s="123">
        <v>100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f>SUM(J34:K34)</f>
        <v>0</v>
      </c>
    </row>
    <row r="35" spans="1:12" ht="25.5">
      <c r="A35" s="137" t="s">
        <v>7</v>
      </c>
      <c r="B35" s="138">
        <v>1.196</v>
      </c>
      <c r="C35" s="139" t="s">
        <v>26</v>
      </c>
      <c r="D35" s="125">
        <f aca="true" t="shared" si="3" ref="D35:L35">D34</f>
        <v>100</v>
      </c>
      <c r="E35" s="122">
        <f t="shared" si="3"/>
        <v>0</v>
      </c>
      <c r="F35" s="122">
        <f t="shared" si="3"/>
        <v>0</v>
      </c>
      <c r="G35" s="122">
        <f t="shared" si="3"/>
        <v>0</v>
      </c>
      <c r="H35" s="122">
        <f t="shared" si="3"/>
        <v>0</v>
      </c>
      <c r="I35" s="122">
        <f t="shared" si="3"/>
        <v>0</v>
      </c>
      <c r="J35" s="122">
        <f t="shared" si="3"/>
        <v>0</v>
      </c>
      <c r="K35" s="122">
        <f t="shared" si="3"/>
        <v>0</v>
      </c>
      <c r="L35" s="122">
        <f t="shared" si="3"/>
        <v>0</v>
      </c>
    </row>
    <row r="36" spans="1:12" ht="12.75" customHeight="1">
      <c r="A36" s="4"/>
      <c r="B36" s="5"/>
      <c r="C36" s="2"/>
      <c r="D36" s="54"/>
      <c r="E36" s="54"/>
      <c r="F36" s="55"/>
      <c r="G36" s="54"/>
      <c r="I36" s="54"/>
      <c r="J36" s="55"/>
      <c r="K36" s="54"/>
      <c r="L36" s="55"/>
    </row>
    <row r="37" spans="1:12" ht="12.75" customHeight="1">
      <c r="A37" s="4"/>
      <c r="B37" s="1">
        <v>1.198</v>
      </c>
      <c r="C37" s="2" t="s">
        <v>29</v>
      </c>
      <c r="D37" s="86"/>
      <c r="E37" s="86"/>
      <c r="F37" s="87"/>
      <c r="G37" s="86"/>
      <c r="H37" s="87"/>
      <c r="I37" s="86"/>
      <c r="J37" s="87"/>
      <c r="K37" s="86"/>
      <c r="L37" s="87"/>
    </row>
    <row r="38" spans="1:12" ht="12.75" customHeight="1">
      <c r="A38" s="4"/>
      <c r="B38" s="3" t="s">
        <v>27</v>
      </c>
      <c r="C38" s="4" t="s">
        <v>28</v>
      </c>
      <c r="D38" s="124">
        <v>100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f>SUM(J38:K38)</f>
        <v>0</v>
      </c>
    </row>
    <row r="39" spans="1:12" ht="12.75" customHeight="1">
      <c r="A39" s="4" t="s">
        <v>7</v>
      </c>
      <c r="B39" s="1">
        <v>1.198</v>
      </c>
      <c r="C39" s="2" t="s">
        <v>29</v>
      </c>
      <c r="D39" s="125">
        <f aca="true" t="shared" si="4" ref="D39:L39">D38</f>
        <v>100</v>
      </c>
      <c r="E39" s="122">
        <f t="shared" si="4"/>
        <v>0</v>
      </c>
      <c r="F39" s="122">
        <f t="shared" si="4"/>
        <v>0</v>
      </c>
      <c r="G39" s="122">
        <f t="shared" si="4"/>
        <v>0</v>
      </c>
      <c r="H39" s="122">
        <f t="shared" si="4"/>
        <v>0</v>
      </c>
      <c r="I39" s="122">
        <f t="shared" si="4"/>
        <v>0</v>
      </c>
      <c r="J39" s="122">
        <f t="shared" si="4"/>
        <v>0</v>
      </c>
      <c r="K39" s="122">
        <f t="shared" si="4"/>
        <v>0</v>
      </c>
      <c r="L39" s="122">
        <f t="shared" si="4"/>
        <v>0</v>
      </c>
    </row>
    <row r="40" spans="1:12" ht="12.75">
      <c r="A40" s="7"/>
      <c r="B40" s="84"/>
      <c r="C40" s="53"/>
      <c r="D40" s="58"/>
      <c r="E40" s="58"/>
      <c r="F40" s="58"/>
      <c r="G40" s="58"/>
      <c r="H40" s="58"/>
      <c r="I40" s="58"/>
      <c r="J40" s="58"/>
      <c r="K40" s="58"/>
      <c r="L40" s="58"/>
    </row>
    <row r="41" spans="2:12" ht="12.75">
      <c r="B41" s="42">
        <v>1.8</v>
      </c>
      <c r="C41" s="14" t="s">
        <v>30</v>
      </c>
      <c r="D41" s="58"/>
      <c r="E41" s="58"/>
      <c r="F41" s="58"/>
      <c r="G41" s="58"/>
      <c r="H41" s="58"/>
      <c r="I41" s="58"/>
      <c r="J41" s="58"/>
      <c r="K41" s="58"/>
      <c r="L41" s="58"/>
    </row>
    <row r="42" spans="2:12" ht="25.5">
      <c r="B42" s="43">
        <v>61</v>
      </c>
      <c r="C42" s="16" t="s">
        <v>31</v>
      </c>
      <c r="D42" s="58"/>
      <c r="E42" s="58"/>
      <c r="F42" s="58"/>
      <c r="G42" s="58"/>
      <c r="H42" s="58"/>
      <c r="I42" s="58"/>
      <c r="J42" s="58"/>
      <c r="K42" s="58"/>
      <c r="L42" s="58"/>
    </row>
    <row r="43" spans="2:12" ht="12.75">
      <c r="B43" s="44" t="s">
        <v>32</v>
      </c>
      <c r="C43" s="12" t="s">
        <v>33</v>
      </c>
      <c r="D43" s="79">
        <v>341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f>SUM(J43:K43)</f>
        <v>0</v>
      </c>
    </row>
    <row r="44" spans="1:12" ht="12.75">
      <c r="A44" s="10" t="s">
        <v>7</v>
      </c>
      <c r="B44" s="42">
        <v>1.8</v>
      </c>
      <c r="C44" s="14" t="s">
        <v>30</v>
      </c>
      <c r="D44" s="121">
        <f aca="true" t="shared" si="5" ref="D44:L44">D43</f>
        <v>341</v>
      </c>
      <c r="E44" s="126">
        <f t="shared" si="5"/>
        <v>0</v>
      </c>
      <c r="F44" s="126">
        <f t="shared" si="5"/>
        <v>0</v>
      </c>
      <c r="G44" s="126">
        <f t="shared" si="5"/>
        <v>0</v>
      </c>
      <c r="H44" s="126">
        <f t="shared" si="5"/>
        <v>0</v>
      </c>
      <c r="I44" s="126">
        <f t="shared" si="5"/>
        <v>0</v>
      </c>
      <c r="J44" s="126">
        <f t="shared" si="5"/>
        <v>0</v>
      </c>
      <c r="K44" s="126">
        <f t="shared" si="5"/>
        <v>0</v>
      </c>
      <c r="L44" s="126">
        <f t="shared" si="5"/>
        <v>0</v>
      </c>
    </row>
    <row r="45" spans="1:12" ht="12.75">
      <c r="A45" s="10" t="s">
        <v>7</v>
      </c>
      <c r="B45" s="39">
        <v>1</v>
      </c>
      <c r="C45" s="12" t="s">
        <v>56</v>
      </c>
      <c r="D45" s="120">
        <f aca="true" t="shared" si="6" ref="D45:L45">D25+D39+D35+D43+D31</f>
        <v>8712</v>
      </c>
      <c r="E45" s="120">
        <f t="shared" si="6"/>
        <v>8835</v>
      </c>
      <c r="F45" s="120">
        <f t="shared" si="6"/>
        <v>6330</v>
      </c>
      <c r="G45" s="120">
        <f t="shared" si="6"/>
        <v>8682</v>
      </c>
      <c r="H45" s="120">
        <f t="shared" si="6"/>
        <v>9430</v>
      </c>
      <c r="I45" s="120">
        <f t="shared" si="6"/>
        <v>11008</v>
      </c>
      <c r="J45" s="121">
        <f t="shared" si="6"/>
        <v>5454</v>
      </c>
      <c r="K45" s="120">
        <f t="shared" si="6"/>
        <v>11192</v>
      </c>
      <c r="L45" s="120">
        <f t="shared" si="6"/>
        <v>16646</v>
      </c>
    </row>
    <row r="46" spans="2:12" ht="12.75">
      <c r="B46" s="39"/>
      <c r="C46" s="12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12.75">
      <c r="A47" s="17"/>
      <c r="B47" s="45">
        <v>3</v>
      </c>
      <c r="C47" s="18" t="s">
        <v>55</v>
      </c>
      <c r="D47" s="60"/>
      <c r="E47" s="60"/>
      <c r="F47" s="60"/>
      <c r="G47" s="60"/>
      <c r="H47" s="60"/>
      <c r="I47" s="60"/>
      <c r="J47" s="60"/>
      <c r="K47" s="60"/>
      <c r="L47" s="60"/>
    </row>
    <row r="48" spans="1:12" ht="12.75">
      <c r="A48" s="17"/>
      <c r="B48" s="46">
        <v>3.101</v>
      </c>
      <c r="C48" s="19" t="s">
        <v>17</v>
      </c>
      <c r="D48" s="60"/>
      <c r="E48" s="60"/>
      <c r="F48" s="60"/>
      <c r="G48" s="60"/>
      <c r="H48" s="60"/>
      <c r="I48" s="60"/>
      <c r="J48" s="60"/>
      <c r="K48" s="60"/>
      <c r="L48" s="60"/>
    </row>
    <row r="49" spans="1:12" ht="12.75">
      <c r="A49" s="17"/>
      <c r="B49" s="47">
        <v>60</v>
      </c>
      <c r="C49" s="20" t="s">
        <v>18</v>
      </c>
      <c r="D49" s="60"/>
      <c r="E49" s="60"/>
      <c r="F49" s="60"/>
      <c r="G49" s="60"/>
      <c r="H49" s="60"/>
      <c r="I49" s="60"/>
      <c r="J49" s="60"/>
      <c r="K49" s="60"/>
      <c r="L49" s="60"/>
    </row>
    <row r="50" spans="1:12" ht="12.75">
      <c r="A50" s="17"/>
      <c r="B50" s="6" t="s">
        <v>11</v>
      </c>
      <c r="C50" s="20" t="s">
        <v>54</v>
      </c>
      <c r="D50" s="127">
        <v>4045</v>
      </c>
      <c r="E50" s="127">
        <v>8904</v>
      </c>
      <c r="F50" s="128">
        <v>2500</v>
      </c>
      <c r="G50" s="128">
        <v>5963</v>
      </c>
      <c r="H50" s="128">
        <v>5587</v>
      </c>
      <c r="I50" s="128">
        <v>7609</v>
      </c>
      <c r="J50" s="127">
        <v>3303</v>
      </c>
      <c r="K50" s="128">
        <v>6900</v>
      </c>
      <c r="L50" s="61">
        <f aca="true" t="shared" si="7" ref="L50:L57">SUM(J50:K50)</f>
        <v>10203</v>
      </c>
    </row>
    <row r="51" spans="1:12" ht="12.75">
      <c r="A51" s="17"/>
      <c r="B51" s="6" t="s">
        <v>19</v>
      </c>
      <c r="C51" s="20" t="s">
        <v>53</v>
      </c>
      <c r="D51" s="127">
        <v>399</v>
      </c>
      <c r="E51" s="127">
        <v>65</v>
      </c>
      <c r="F51" s="103">
        <v>0</v>
      </c>
      <c r="G51" s="128">
        <v>72</v>
      </c>
      <c r="H51" s="128">
        <v>500</v>
      </c>
      <c r="I51" s="128">
        <v>72</v>
      </c>
      <c r="J51" s="127">
        <v>100</v>
      </c>
      <c r="K51" s="128">
        <v>350</v>
      </c>
      <c r="L51" s="61">
        <f t="shared" si="7"/>
        <v>450</v>
      </c>
    </row>
    <row r="52" spans="1:12" ht="12.75">
      <c r="A52" s="17"/>
      <c r="B52" s="6" t="s">
        <v>12</v>
      </c>
      <c r="C52" s="20" t="s">
        <v>13</v>
      </c>
      <c r="D52" s="78">
        <v>208</v>
      </c>
      <c r="E52" s="127">
        <v>119</v>
      </c>
      <c r="F52" s="102">
        <v>0</v>
      </c>
      <c r="G52" s="128">
        <v>32</v>
      </c>
      <c r="H52" s="102">
        <v>0</v>
      </c>
      <c r="I52" s="128">
        <v>32</v>
      </c>
      <c r="J52" s="102">
        <v>0</v>
      </c>
      <c r="K52" s="119">
        <v>32</v>
      </c>
      <c r="L52" s="61">
        <f t="shared" si="7"/>
        <v>32</v>
      </c>
    </row>
    <row r="53" spans="1:12" ht="12.75">
      <c r="A53" s="17"/>
      <c r="B53" s="6" t="s">
        <v>14</v>
      </c>
      <c r="C53" s="18" t="s">
        <v>15</v>
      </c>
      <c r="D53" s="79">
        <v>163</v>
      </c>
      <c r="E53" s="124">
        <v>68</v>
      </c>
      <c r="F53" s="105">
        <v>0</v>
      </c>
      <c r="G53" s="131">
        <v>90</v>
      </c>
      <c r="H53" s="105">
        <v>0</v>
      </c>
      <c r="I53" s="131">
        <v>90</v>
      </c>
      <c r="J53" s="105">
        <v>0</v>
      </c>
      <c r="K53" s="119">
        <v>105</v>
      </c>
      <c r="L53" s="62">
        <f t="shared" si="7"/>
        <v>105</v>
      </c>
    </row>
    <row r="54" spans="1:12" ht="12.75">
      <c r="A54" s="17"/>
      <c r="B54" s="6" t="s">
        <v>20</v>
      </c>
      <c r="C54" s="20" t="s">
        <v>74</v>
      </c>
      <c r="D54" s="102">
        <v>0</v>
      </c>
      <c r="E54" s="102">
        <v>0</v>
      </c>
      <c r="F54" s="102">
        <v>0</v>
      </c>
      <c r="G54" s="129">
        <v>95</v>
      </c>
      <c r="H54" s="102">
        <v>0</v>
      </c>
      <c r="I54" s="129">
        <v>95</v>
      </c>
      <c r="J54" s="102">
        <v>0</v>
      </c>
      <c r="K54" s="119">
        <v>110</v>
      </c>
      <c r="L54" s="61">
        <f t="shared" si="7"/>
        <v>110</v>
      </c>
    </row>
    <row r="55" spans="1:12" ht="12.75">
      <c r="A55" s="17"/>
      <c r="B55" s="6" t="s">
        <v>21</v>
      </c>
      <c r="C55" s="20" t="s">
        <v>22</v>
      </c>
      <c r="D55" s="78">
        <v>46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f t="shared" si="7"/>
        <v>0</v>
      </c>
    </row>
    <row r="56" spans="1:12" ht="12.75">
      <c r="A56" s="17"/>
      <c r="B56" s="6" t="s">
        <v>23</v>
      </c>
      <c r="C56" s="18" t="s">
        <v>24</v>
      </c>
      <c r="D56" s="78">
        <v>429</v>
      </c>
      <c r="E56" s="102">
        <v>0</v>
      </c>
      <c r="F56" s="102">
        <v>0</v>
      </c>
      <c r="G56" s="129">
        <v>165</v>
      </c>
      <c r="H56" s="129">
        <v>750</v>
      </c>
      <c r="I56" s="129">
        <v>165</v>
      </c>
      <c r="J56" s="78">
        <v>100</v>
      </c>
      <c r="K56" s="129">
        <v>250</v>
      </c>
      <c r="L56" s="61">
        <f t="shared" si="7"/>
        <v>350</v>
      </c>
    </row>
    <row r="57" spans="1:12" ht="12.75">
      <c r="A57" s="17"/>
      <c r="B57" s="6" t="s">
        <v>25</v>
      </c>
      <c r="C57" s="20" t="s">
        <v>75</v>
      </c>
      <c r="D57" s="78">
        <v>534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f t="shared" si="7"/>
        <v>0</v>
      </c>
    </row>
    <row r="58" spans="1:12" ht="12.75">
      <c r="A58" s="17" t="s">
        <v>7</v>
      </c>
      <c r="B58" s="47">
        <v>60</v>
      </c>
      <c r="C58" s="20" t="s">
        <v>51</v>
      </c>
      <c r="D58" s="132">
        <f aca="true" t="shared" si="8" ref="D58:L58">SUM(D50:D57)</f>
        <v>5824</v>
      </c>
      <c r="E58" s="132">
        <f t="shared" si="8"/>
        <v>9156</v>
      </c>
      <c r="F58" s="132">
        <f t="shared" si="8"/>
        <v>2500</v>
      </c>
      <c r="G58" s="132">
        <f t="shared" si="8"/>
        <v>6417</v>
      </c>
      <c r="H58" s="132">
        <f t="shared" si="8"/>
        <v>6837</v>
      </c>
      <c r="I58" s="132">
        <f t="shared" si="8"/>
        <v>8063</v>
      </c>
      <c r="J58" s="121">
        <f t="shared" si="8"/>
        <v>3503</v>
      </c>
      <c r="K58" s="132">
        <f t="shared" si="8"/>
        <v>7747</v>
      </c>
      <c r="L58" s="132">
        <f t="shared" si="8"/>
        <v>11250</v>
      </c>
    </row>
    <row r="59" spans="1:12" ht="12.75">
      <c r="A59" s="81"/>
      <c r="B59" s="111"/>
      <c r="C59" s="18"/>
      <c r="D59" s="65"/>
      <c r="E59" s="65"/>
      <c r="F59" s="65"/>
      <c r="G59" s="65"/>
      <c r="H59" s="65"/>
      <c r="I59" s="65"/>
      <c r="J59" s="65"/>
      <c r="K59" s="65"/>
      <c r="L59" s="65"/>
    </row>
    <row r="60" spans="1:12" ht="12.75">
      <c r="A60" s="112"/>
      <c r="B60" s="111">
        <v>61</v>
      </c>
      <c r="C60" s="18" t="s">
        <v>58</v>
      </c>
      <c r="D60" s="62"/>
      <c r="E60" s="62"/>
      <c r="F60" s="62"/>
      <c r="G60" s="62"/>
      <c r="H60" s="62"/>
      <c r="I60" s="62"/>
      <c r="J60" s="62"/>
      <c r="K60" s="62"/>
      <c r="L60" s="62"/>
    </row>
    <row r="61" spans="1:12" ht="12.75">
      <c r="A61" s="112"/>
      <c r="B61" s="82" t="s">
        <v>59</v>
      </c>
      <c r="C61" s="18" t="s">
        <v>54</v>
      </c>
      <c r="D61" s="79">
        <v>380</v>
      </c>
      <c r="E61" s="105">
        <v>0</v>
      </c>
      <c r="F61" s="79">
        <v>1000</v>
      </c>
      <c r="G61" s="105">
        <v>0</v>
      </c>
      <c r="H61" s="130">
        <v>1000</v>
      </c>
      <c r="I61" s="105">
        <v>0</v>
      </c>
      <c r="J61" s="105">
        <v>0</v>
      </c>
      <c r="K61" s="105">
        <v>0</v>
      </c>
      <c r="L61" s="105">
        <f>SUM(J61:K61)</f>
        <v>0</v>
      </c>
    </row>
    <row r="62" spans="1:12" ht="12.75">
      <c r="A62" s="66"/>
      <c r="B62" s="6" t="s">
        <v>32</v>
      </c>
      <c r="C62" s="20" t="s">
        <v>33</v>
      </c>
      <c r="D62" s="79">
        <v>41</v>
      </c>
      <c r="E62" s="105">
        <v>0</v>
      </c>
      <c r="F62" s="105">
        <v>0</v>
      </c>
      <c r="G62" s="105">
        <v>0</v>
      </c>
      <c r="H62" s="130">
        <v>300</v>
      </c>
      <c r="I62" s="105">
        <v>0</v>
      </c>
      <c r="J62" s="105">
        <v>0</v>
      </c>
      <c r="K62" s="105">
        <v>0</v>
      </c>
      <c r="L62" s="105">
        <f>SUM(J62:K62)</f>
        <v>0</v>
      </c>
    </row>
    <row r="63" spans="1:12" ht="12.75">
      <c r="A63" s="17" t="s">
        <v>7</v>
      </c>
      <c r="B63" s="47">
        <v>61</v>
      </c>
      <c r="C63" s="20" t="s">
        <v>58</v>
      </c>
      <c r="D63" s="121">
        <f aca="true" t="shared" si="9" ref="D63:L63">SUM(D61:D62)</f>
        <v>421</v>
      </c>
      <c r="E63" s="126">
        <f t="shared" si="9"/>
        <v>0</v>
      </c>
      <c r="F63" s="121">
        <f t="shared" si="9"/>
        <v>1000</v>
      </c>
      <c r="G63" s="126">
        <f t="shared" si="9"/>
        <v>0</v>
      </c>
      <c r="H63" s="121">
        <f t="shared" si="9"/>
        <v>1300</v>
      </c>
      <c r="I63" s="126">
        <f t="shared" si="9"/>
        <v>0</v>
      </c>
      <c r="J63" s="126">
        <f t="shared" si="9"/>
        <v>0</v>
      </c>
      <c r="K63" s="126">
        <f t="shared" si="9"/>
        <v>0</v>
      </c>
      <c r="L63" s="126">
        <f t="shared" si="9"/>
        <v>0</v>
      </c>
    </row>
    <row r="64" spans="1:12" ht="12.75">
      <c r="A64" s="17"/>
      <c r="B64" s="47"/>
      <c r="C64" s="20"/>
      <c r="D64" s="80"/>
      <c r="E64" s="80"/>
      <c r="F64" s="80"/>
      <c r="G64" s="80"/>
      <c r="H64" s="65"/>
      <c r="I64" s="80"/>
      <c r="J64" s="80"/>
      <c r="K64" s="80"/>
      <c r="L64" s="80"/>
    </row>
    <row r="65" spans="1:12" ht="25.5">
      <c r="A65" s="140"/>
      <c r="B65" s="141">
        <v>62</v>
      </c>
      <c r="C65" s="83" t="s">
        <v>77</v>
      </c>
      <c r="D65" s="113"/>
      <c r="E65" s="113"/>
      <c r="F65" s="113"/>
      <c r="G65" s="113"/>
      <c r="H65" s="142"/>
      <c r="I65" s="113"/>
      <c r="J65" s="113"/>
      <c r="K65" s="113"/>
      <c r="L65" s="113"/>
    </row>
    <row r="66" spans="1:12" ht="12.75">
      <c r="A66" s="81"/>
      <c r="B66" s="82" t="s">
        <v>62</v>
      </c>
      <c r="C66" s="18" t="s">
        <v>54</v>
      </c>
      <c r="D66" s="79">
        <v>51</v>
      </c>
      <c r="E66" s="105">
        <v>0</v>
      </c>
      <c r="F66" s="79">
        <v>600</v>
      </c>
      <c r="G66" s="105">
        <v>0</v>
      </c>
      <c r="H66" s="79">
        <v>600</v>
      </c>
      <c r="I66" s="105">
        <v>0</v>
      </c>
      <c r="J66" s="105">
        <v>0</v>
      </c>
      <c r="K66" s="105">
        <v>0</v>
      </c>
      <c r="L66" s="105">
        <f>SUM(J66:K66)</f>
        <v>0</v>
      </c>
    </row>
    <row r="67" spans="1:12" ht="12.75">
      <c r="A67" s="81"/>
      <c r="B67" s="82" t="s">
        <v>63</v>
      </c>
      <c r="C67" s="18" t="s">
        <v>33</v>
      </c>
      <c r="D67" s="79">
        <v>1091</v>
      </c>
      <c r="E67" s="105">
        <v>0</v>
      </c>
      <c r="F67" s="105">
        <v>0</v>
      </c>
      <c r="G67" s="105">
        <v>0</v>
      </c>
      <c r="H67" s="79">
        <v>750</v>
      </c>
      <c r="I67" s="105">
        <v>0</v>
      </c>
      <c r="J67" s="105">
        <v>0</v>
      </c>
      <c r="K67" s="105">
        <v>0</v>
      </c>
      <c r="L67" s="105">
        <f>SUM(J67:K67)</f>
        <v>0</v>
      </c>
    </row>
    <row r="68" spans="1:12" ht="25.5">
      <c r="A68" s="81" t="s">
        <v>7</v>
      </c>
      <c r="B68" s="111">
        <v>62</v>
      </c>
      <c r="C68" s="18" t="s">
        <v>77</v>
      </c>
      <c r="D68" s="121">
        <f aca="true" t="shared" si="10" ref="D68:L68">SUM(D66:D67)</f>
        <v>1142</v>
      </c>
      <c r="E68" s="126">
        <f t="shared" si="10"/>
        <v>0</v>
      </c>
      <c r="F68" s="121">
        <f t="shared" si="10"/>
        <v>600</v>
      </c>
      <c r="G68" s="126">
        <f t="shared" si="10"/>
        <v>0</v>
      </c>
      <c r="H68" s="121">
        <f t="shared" si="10"/>
        <v>1350</v>
      </c>
      <c r="I68" s="126">
        <f t="shared" si="10"/>
        <v>0</v>
      </c>
      <c r="J68" s="126">
        <f t="shared" si="10"/>
        <v>0</v>
      </c>
      <c r="K68" s="126">
        <f t="shared" si="10"/>
        <v>0</v>
      </c>
      <c r="L68" s="126">
        <f t="shared" si="10"/>
        <v>0</v>
      </c>
    </row>
    <row r="69" spans="1:12" ht="12.75">
      <c r="A69" s="81" t="s">
        <v>7</v>
      </c>
      <c r="B69" s="114">
        <v>3.101</v>
      </c>
      <c r="C69" s="115" t="s">
        <v>17</v>
      </c>
      <c r="D69" s="113">
        <f aca="true" t="shared" si="11" ref="D69:L69">D58+D63+D68</f>
        <v>7387</v>
      </c>
      <c r="E69" s="113">
        <f t="shared" si="11"/>
        <v>9156</v>
      </c>
      <c r="F69" s="113">
        <f t="shared" si="11"/>
        <v>4100</v>
      </c>
      <c r="G69" s="113">
        <f t="shared" si="11"/>
        <v>6417</v>
      </c>
      <c r="H69" s="113">
        <f t="shared" si="11"/>
        <v>9487</v>
      </c>
      <c r="I69" s="113">
        <f t="shared" si="11"/>
        <v>8063</v>
      </c>
      <c r="J69" s="113">
        <f t="shared" si="11"/>
        <v>3503</v>
      </c>
      <c r="K69" s="113">
        <f t="shared" si="11"/>
        <v>7747</v>
      </c>
      <c r="L69" s="113">
        <f t="shared" si="11"/>
        <v>11250</v>
      </c>
    </row>
    <row r="70" spans="1:12" ht="12.75">
      <c r="A70" s="99" t="s">
        <v>7</v>
      </c>
      <c r="B70" s="116">
        <v>2230</v>
      </c>
      <c r="C70" s="101" t="s">
        <v>72</v>
      </c>
      <c r="D70" s="120">
        <f aca="true" t="shared" si="12" ref="D70:L70">D45+D69</f>
        <v>16099</v>
      </c>
      <c r="E70" s="120">
        <f t="shared" si="12"/>
        <v>17991</v>
      </c>
      <c r="F70" s="120">
        <f t="shared" si="12"/>
        <v>10430</v>
      </c>
      <c r="G70" s="120">
        <f t="shared" si="12"/>
        <v>15099</v>
      </c>
      <c r="H70" s="120">
        <f t="shared" si="12"/>
        <v>18917</v>
      </c>
      <c r="I70" s="120">
        <f t="shared" si="12"/>
        <v>19071</v>
      </c>
      <c r="J70" s="121">
        <f t="shared" si="12"/>
        <v>8957</v>
      </c>
      <c r="K70" s="120">
        <f t="shared" si="12"/>
        <v>18939</v>
      </c>
      <c r="L70" s="120">
        <f t="shared" si="12"/>
        <v>27896</v>
      </c>
    </row>
    <row r="71" spans="1:12" ht="12.75">
      <c r="A71" s="34" t="s">
        <v>7</v>
      </c>
      <c r="B71" s="48"/>
      <c r="C71" s="35" t="s">
        <v>8</v>
      </c>
      <c r="D71" s="120">
        <f aca="true" t="shared" si="13" ref="D71:L71">D70</f>
        <v>16099</v>
      </c>
      <c r="E71" s="120">
        <f t="shared" si="13"/>
        <v>17991</v>
      </c>
      <c r="F71" s="120">
        <f t="shared" si="13"/>
        <v>10430</v>
      </c>
      <c r="G71" s="120">
        <f t="shared" si="13"/>
        <v>15099</v>
      </c>
      <c r="H71" s="120">
        <f t="shared" si="13"/>
        <v>18917</v>
      </c>
      <c r="I71" s="120">
        <f t="shared" si="13"/>
        <v>19071</v>
      </c>
      <c r="J71" s="121">
        <f t="shared" si="13"/>
        <v>8957</v>
      </c>
      <c r="K71" s="120">
        <f t="shared" si="13"/>
        <v>18939</v>
      </c>
      <c r="L71" s="120">
        <f t="shared" si="13"/>
        <v>27896</v>
      </c>
    </row>
    <row r="72" spans="1:12" ht="12.75">
      <c r="A72" s="7"/>
      <c r="B72" s="37"/>
      <c r="C72" s="53"/>
      <c r="D72" s="143"/>
      <c r="E72" s="143"/>
      <c r="F72" s="143"/>
      <c r="G72" s="143"/>
      <c r="H72" s="143"/>
      <c r="I72" s="143"/>
      <c r="J72" s="79"/>
      <c r="K72" s="143"/>
      <c r="L72" s="143"/>
    </row>
    <row r="73" spans="3:12" ht="12.75">
      <c r="C73" s="14"/>
      <c r="D73" s="63"/>
      <c r="E73" s="63"/>
      <c r="F73" s="63"/>
      <c r="G73" s="63"/>
      <c r="H73" s="63"/>
      <c r="I73" s="63"/>
      <c r="J73" s="63"/>
      <c r="K73" s="63"/>
      <c r="L73" s="63"/>
    </row>
    <row r="74" spans="3:12" ht="12.75">
      <c r="C74" s="14" t="s">
        <v>42</v>
      </c>
      <c r="D74" s="63"/>
      <c r="E74" s="63"/>
      <c r="F74" s="63"/>
      <c r="G74" s="63"/>
      <c r="H74" s="63"/>
      <c r="I74" s="63"/>
      <c r="J74" s="63"/>
      <c r="K74" s="63"/>
      <c r="L74" s="63"/>
    </row>
    <row r="75" spans="1:12" ht="12.75">
      <c r="A75" s="17" t="s">
        <v>9</v>
      </c>
      <c r="B75" s="49">
        <v>4059</v>
      </c>
      <c r="C75" s="36" t="s">
        <v>34</v>
      </c>
      <c r="D75" s="63"/>
      <c r="E75" s="63"/>
      <c r="F75" s="63"/>
      <c r="G75" s="63"/>
      <c r="H75" s="63"/>
      <c r="I75" s="63"/>
      <c r="J75" s="63"/>
      <c r="K75" s="63"/>
      <c r="L75" s="63"/>
    </row>
    <row r="76" spans="2:12" ht="12.75">
      <c r="B76" s="50">
        <v>1</v>
      </c>
      <c r="C76" s="21" t="s">
        <v>35</v>
      </c>
      <c r="D76" s="63"/>
      <c r="E76" s="63"/>
      <c r="F76" s="63"/>
      <c r="G76" s="63"/>
      <c r="H76" s="63"/>
      <c r="I76" s="63"/>
      <c r="J76" s="63"/>
      <c r="K76" s="63"/>
      <c r="L76" s="63"/>
    </row>
    <row r="77" spans="2:12" ht="12.75">
      <c r="B77" s="46">
        <v>1.051</v>
      </c>
      <c r="C77" s="14" t="s">
        <v>36</v>
      </c>
      <c r="D77" s="63"/>
      <c r="E77" s="63"/>
      <c r="F77" s="63"/>
      <c r="G77" s="63"/>
      <c r="H77" s="63"/>
      <c r="I77" s="63"/>
      <c r="J77" s="63"/>
      <c r="K77" s="63"/>
      <c r="L77" s="63"/>
    </row>
    <row r="78" spans="2:12" ht="12.75">
      <c r="B78" s="22">
        <v>61</v>
      </c>
      <c r="C78" s="12" t="s">
        <v>37</v>
      </c>
      <c r="D78" s="63"/>
      <c r="E78" s="63"/>
      <c r="F78" s="63"/>
      <c r="G78" s="63"/>
      <c r="H78" s="63"/>
      <c r="I78" s="63"/>
      <c r="J78" s="63"/>
      <c r="K78" s="63"/>
      <c r="L78" s="63"/>
    </row>
    <row r="79" spans="1:12" ht="12.75">
      <c r="A79" s="7"/>
      <c r="B79" s="51" t="s">
        <v>38</v>
      </c>
      <c r="C79" s="18" t="s">
        <v>49</v>
      </c>
      <c r="D79" s="79">
        <v>743</v>
      </c>
      <c r="E79" s="105">
        <v>0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f>SUM(J79:K79)</f>
        <v>0</v>
      </c>
    </row>
    <row r="80" spans="1:12" ht="12.75">
      <c r="A80" s="7"/>
      <c r="B80" s="51" t="s">
        <v>48</v>
      </c>
      <c r="C80" s="18" t="s">
        <v>84</v>
      </c>
      <c r="D80" s="113">
        <v>15400</v>
      </c>
      <c r="E80" s="106">
        <v>0</v>
      </c>
      <c r="F80" s="133">
        <v>12000</v>
      </c>
      <c r="G80" s="106">
        <v>0</v>
      </c>
      <c r="H80" s="113">
        <v>12000</v>
      </c>
      <c r="I80" s="106">
        <v>0</v>
      </c>
      <c r="J80" s="133">
        <v>500</v>
      </c>
      <c r="K80" s="106">
        <v>0</v>
      </c>
      <c r="L80" s="64">
        <f>SUM(J80:K80)</f>
        <v>500</v>
      </c>
    </row>
    <row r="81" spans="1:12" ht="12.75">
      <c r="A81" s="7" t="s">
        <v>7</v>
      </c>
      <c r="B81" s="37">
        <v>61</v>
      </c>
      <c r="C81" s="77" t="s">
        <v>37</v>
      </c>
      <c r="D81" s="113">
        <f aca="true" t="shared" si="14" ref="D81:L81">SUM(D79:D80)</f>
        <v>16143</v>
      </c>
      <c r="E81" s="106">
        <f t="shared" si="14"/>
        <v>0</v>
      </c>
      <c r="F81" s="113">
        <f t="shared" si="14"/>
        <v>12000</v>
      </c>
      <c r="G81" s="106">
        <f t="shared" si="14"/>
        <v>0</v>
      </c>
      <c r="H81" s="113">
        <f t="shared" si="14"/>
        <v>12000</v>
      </c>
      <c r="I81" s="106">
        <f t="shared" si="14"/>
        <v>0</v>
      </c>
      <c r="J81" s="113">
        <f t="shared" si="14"/>
        <v>500</v>
      </c>
      <c r="K81" s="106">
        <f t="shared" si="14"/>
        <v>0</v>
      </c>
      <c r="L81" s="113">
        <f t="shared" si="14"/>
        <v>500</v>
      </c>
    </row>
    <row r="82" spans="1:12" ht="12.75">
      <c r="A82" s="7"/>
      <c r="B82" s="51"/>
      <c r="C82" s="53"/>
      <c r="D82" s="58"/>
      <c r="E82" s="58"/>
      <c r="F82" s="58"/>
      <c r="G82" s="58"/>
      <c r="H82" s="58"/>
      <c r="I82" s="58"/>
      <c r="J82" s="58"/>
      <c r="K82" s="58"/>
      <c r="L82" s="58"/>
    </row>
    <row r="83" spans="2:12" ht="12.75">
      <c r="B83" s="22">
        <v>62</v>
      </c>
      <c r="C83" s="12" t="s">
        <v>39</v>
      </c>
      <c r="D83" s="63"/>
      <c r="E83" s="63"/>
      <c r="F83" s="63"/>
      <c r="G83" s="63"/>
      <c r="H83" s="63"/>
      <c r="I83" s="63"/>
      <c r="J83" s="63"/>
      <c r="K83" s="63"/>
      <c r="L83" s="63"/>
    </row>
    <row r="84" spans="2:12" ht="12.75">
      <c r="B84" s="51" t="s">
        <v>40</v>
      </c>
      <c r="C84" s="18" t="s">
        <v>49</v>
      </c>
      <c r="D84" s="78">
        <v>4006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f>SUM(J84:K84)</f>
        <v>0</v>
      </c>
    </row>
    <row r="85" spans="2:12" ht="12.75">
      <c r="B85" s="51" t="s">
        <v>50</v>
      </c>
      <c r="C85" s="18" t="s">
        <v>84</v>
      </c>
      <c r="D85" s="78">
        <v>23286</v>
      </c>
      <c r="E85" s="102">
        <v>0</v>
      </c>
      <c r="F85" s="119">
        <v>3500</v>
      </c>
      <c r="G85" s="102">
        <v>0</v>
      </c>
      <c r="H85" s="78">
        <v>3500</v>
      </c>
      <c r="I85" s="102">
        <v>0</v>
      </c>
      <c r="J85" s="119">
        <v>500</v>
      </c>
      <c r="K85" s="102">
        <v>0</v>
      </c>
      <c r="L85" s="63">
        <f>SUM(J85:K85)</f>
        <v>500</v>
      </c>
    </row>
    <row r="86" spans="1:12" ht="12.75">
      <c r="A86" s="10" t="s">
        <v>7</v>
      </c>
      <c r="B86" s="22">
        <v>62</v>
      </c>
      <c r="C86" s="77" t="s">
        <v>39</v>
      </c>
      <c r="D86" s="121">
        <f aca="true" t="shared" si="15" ref="D86:L86">SUM(D84:D85)</f>
        <v>27292</v>
      </c>
      <c r="E86" s="126">
        <f t="shared" si="15"/>
        <v>0</v>
      </c>
      <c r="F86" s="121">
        <f t="shared" si="15"/>
        <v>3500</v>
      </c>
      <c r="G86" s="126">
        <f t="shared" si="15"/>
        <v>0</v>
      </c>
      <c r="H86" s="121">
        <f t="shared" si="15"/>
        <v>3500</v>
      </c>
      <c r="I86" s="126">
        <f t="shared" si="15"/>
        <v>0</v>
      </c>
      <c r="J86" s="121">
        <f t="shared" si="15"/>
        <v>500</v>
      </c>
      <c r="K86" s="126">
        <f t="shared" si="15"/>
        <v>0</v>
      </c>
      <c r="L86" s="121">
        <f t="shared" si="15"/>
        <v>500</v>
      </c>
    </row>
    <row r="87" spans="2:12" ht="12.75">
      <c r="B87" s="51"/>
      <c r="C87" s="18"/>
      <c r="D87" s="56"/>
      <c r="E87" s="56"/>
      <c r="F87" s="56"/>
      <c r="G87" s="56"/>
      <c r="H87" s="56"/>
      <c r="I87" s="56"/>
      <c r="J87" s="56"/>
      <c r="K87" s="56"/>
      <c r="L87" s="63"/>
    </row>
    <row r="88" spans="1:12" ht="25.5">
      <c r="A88" s="7"/>
      <c r="B88" s="117">
        <v>63</v>
      </c>
      <c r="C88" s="118" t="s">
        <v>76</v>
      </c>
      <c r="D88" s="58"/>
      <c r="E88" s="58"/>
      <c r="F88" s="58"/>
      <c r="G88" s="58"/>
      <c r="H88" s="58"/>
      <c r="I88" s="58"/>
      <c r="J88" s="58"/>
      <c r="K88" s="58"/>
      <c r="L88" s="58"/>
    </row>
    <row r="89" spans="1:12" ht="12.75">
      <c r="A89" s="7"/>
      <c r="B89" s="51" t="s">
        <v>41</v>
      </c>
      <c r="C89" s="18" t="s">
        <v>82</v>
      </c>
      <c r="D89" s="79">
        <v>9298</v>
      </c>
      <c r="E89" s="105">
        <v>0</v>
      </c>
      <c r="F89" s="79">
        <v>11000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f>SUM(J89:K89)</f>
        <v>0</v>
      </c>
    </row>
    <row r="90" spans="1:12" ht="12.75">
      <c r="A90" s="7"/>
      <c r="B90" s="51"/>
      <c r="C90" s="18"/>
      <c r="D90" s="59"/>
      <c r="E90" s="59"/>
      <c r="F90" s="59"/>
      <c r="G90" s="59"/>
      <c r="H90" s="59"/>
      <c r="I90" s="59"/>
      <c r="J90" s="59"/>
      <c r="K90" s="59"/>
      <c r="L90" s="58"/>
    </row>
    <row r="91" spans="1:12" ht="25.5">
      <c r="A91" s="7"/>
      <c r="B91" s="117">
        <v>64</v>
      </c>
      <c r="C91" s="118" t="s">
        <v>46</v>
      </c>
      <c r="D91" s="59"/>
      <c r="E91" s="59"/>
      <c r="F91" s="59"/>
      <c r="G91" s="59"/>
      <c r="H91" s="59"/>
      <c r="I91" s="59"/>
      <c r="J91" s="59"/>
      <c r="K91" s="59"/>
      <c r="L91" s="58"/>
    </row>
    <row r="92" spans="1:12" ht="12.75">
      <c r="A92" s="7"/>
      <c r="B92" s="51" t="s">
        <v>66</v>
      </c>
      <c r="C92" s="18" t="s">
        <v>85</v>
      </c>
      <c r="D92" s="105">
        <v>0</v>
      </c>
      <c r="E92" s="105">
        <v>0</v>
      </c>
      <c r="F92" s="105">
        <v>0</v>
      </c>
      <c r="G92" s="105">
        <v>0</v>
      </c>
      <c r="H92" s="79">
        <v>11000</v>
      </c>
      <c r="I92" s="105">
        <v>0</v>
      </c>
      <c r="J92" s="105">
        <v>0</v>
      </c>
      <c r="K92" s="105">
        <v>0</v>
      </c>
      <c r="L92" s="105">
        <f>SUM(J92:K92)</f>
        <v>0</v>
      </c>
    </row>
    <row r="93" spans="2:12" ht="12.75">
      <c r="B93" s="51" t="s">
        <v>67</v>
      </c>
      <c r="C93" s="18" t="s">
        <v>47</v>
      </c>
      <c r="D93" s="105">
        <v>0</v>
      </c>
      <c r="E93" s="105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f>SUM(J93:K93)</f>
        <v>0</v>
      </c>
    </row>
    <row r="94" spans="1:12" ht="25.5">
      <c r="A94" s="89" t="s">
        <v>7</v>
      </c>
      <c r="B94" s="117">
        <v>64</v>
      </c>
      <c r="C94" s="118" t="s">
        <v>46</v>
      </c>
      <c r="D94" s="126">
        <f aca="true" t="shared" si="16" ref="D94:L94">SUM(D92:D93)</f>
        <v>0</v>
      </c>
      <c r="E94" s="126">
        <f t="shared" si="16"/>
        <v>0</v>
      </c>
      <c r="F94" s="126">
        <f t="shared" si="16"/>
        <v>0</v>
      </c>
      <c r="G94" s="126">
        <f t="shared" si="16"/>
        <v>0</v>
      </c>
      <c r="H94" s="121">
        <f t="shared" si="16"/>
        <v>11000</v>
      </c>
      <c r="I94" s="126">
        <f t="shared" si="16"/>
        <v>0</v>
      </c>
      <c r="J94" s="126">
        <f t="shared" si="16"/>
        <v>0</v>
      </c>
      <c r="K94" s="126">
        <f t="shared" si="16"/>
        <v>0</v>
      </c>
      <c r="L94" s="126">
        <f t="shared" si="16"/>
        <v>0</v>
      </c>
    </row>
    <row r="95" spans="1:12" ht="12.75">
      <c r="A95" s="99" t="s">
        <v>7</v>
      </c>
      <c r="B95" s="144">
        <v>1.051</v>
      </c>
      <c r="C95" s="101" t="s">
        <v>36</v>
      </c>
      <c r="D95" s="113">
        <f>D94+D89+D86+D81</f>
        <v>52733</v>
      </c>
      <c r="E95" s="106">
        <f aca="true" t="shared" si="17" ref="E95:L95">E94+E89+E86+E81</f>
        <v>0</v>
      </c>
      <c r="F95" s="113">
        <f t="shared" si="17"/>
        <v>26500</v>
      </c>
      <c r="G95" s="106">
        <f t="shared" si="17"/>
        <v>0</v>
      </c>
      <c r="H95" s="113">
        <f t="shared" si="17"/>
        <v>26500</v>
      </c>
      <c r="I95" s="106">
        <f t="shared" si="17"/>
        <v>0</v>
      </c>
      <c r="J95" s="121">
        <f t="shared" si="17"/>
        <v>1000</v>
      </c>
      <c r="K95" s="106">
        <f t="shared" si="17"/>
        <v>0</v>
      </c>
      <c r="L95" s="121">
        <f t="shared" si="17"/>
        <v>1000</v>
      </c>
    </row>
    <row r="96" spans="1:12" ht="12.75">
      <c r="A96" s="10" t="s">
        <v>7</v>
      </c>
      <c r="B96" s="50">
        <v>1</v>
      </c>
      <c r="C96" s="21" t="s">
        <v>35</v>
      </c>
      <c r="D96" s="113">
        <f aca="true" t="shared" si="18" ref="D96:L96">D97</f>
        <v>52733</v>
      </c>
      <c r="E96" s="106">
        <f t="shared" si="18"/>
        <v>0</v>
      </c>
      <c r="F96" s="113">
        <f t="shared" si="18"/>
        <v>26500</v>
      </c>
      <c r="G96" s="106">
        <f t="shared" si="18"/>
        <v>0</v>
      </c>
      <c r="H96" s="113">
        <f t="shared" si="18"/>
        <v>26500</v>
      </c>
      <c r="I96" s="106">
        <f t="shared" si="18"/>
        <v>0</v>
      </c>
      <c r="J96" s="113">
        <f t="shared" si="18"/>
        <v>1000</v>
      </c>
      <c r="K96" s="106">
        <f t="shared" si="18"/>
        <v>0</v>
      </c>
      <c r="L96" s="113">
        <f t="shared" si="18"/>
        <v>1000</v>
      </c>
    </row>
    <row r="97" spans="1:12" ht="12.75">
      <c r="A97" s="17" t="s">
        <v>7</v>
      </c>
      <c r="B97" s="49">
        <v>4059</v>
      </c>
      <c r="C97" s="36" t="s">
        <v>34</v>
      </c>
      <c r="D97" s="121">
        <f aca="true" t="shared" si="19" ref="D97:L97">D94+D89+D86+D81</f>
        <v>52733</v>
      </c>
      <c r="E97" s="126">
        <f t="shared" si="19"/>
        <v>0</v>
      </c>
      <c r="F97" s="121">
        <f t="shared" si="19"/>
        <v>26500</v>
      </c>
      <c r="G97" s="126">
        <f t="shared" si="19"/>
        <v>0</v>
      </c>
      <c r="H97" s="121">
        <f t="shared" si="19"/>
        <v>26500</v>
      </c>
      <c r="I97" s="126">
        <f t="shared" si="19"/>
        <v>0</v>
      </c>
      <c r="J97" s="121">
        <f t="shared" si="19"/>
        <v>1000</v>
      </c>
      <c r="K97" s="126">
        <f t="shared" si="19"/>
        <v>0</v>
      </c>
      <c r="L97" s="121">
        <f t="shared" si="19"/>
        <v>1000</v>
      </c>
    </row>
    <row r="98" spans="1:12" ht="12.75">
      <c r="A98" s="34" t="s">
        <v>7</v>
      </c>
      <c r="B98" s="48"/>
      <c r="C98" s="35" t="s">
        <v>42</v>
      </c>
      <c r="D98" s="78">
        <f aca="true" t="shared" si="20" ref="D98:L98">D97</f>
        <v>52733</v>
      </c>
      <c r="E98" s="102">
        <f t="shared" si="20"/>
        <v>0</v>
      </c>
      <c r="F98" s="78">
        <f t="shared" si="20"/>
        <v>26500</v>
      </c>
      <c r="G98" s="102">
        <f t="shared" si="20"/>
        <v>0</v>
      </c>
      <c r="H98" s="78">
        <f t="shared" si="20"/>
        <v>26500</v>
      </c>
      <c r="I98" s="102">
        <f t="shared" si="20"/>
        <v>0</v>
      </c>
      <c r="J98" s="78">
        <f t="shared" si="20"/>
        <v>1000</v>
      </c>
      <c r="K98" s="102">
        <f t="shared" si="20"/>
        <v>0</v>
      </c>
      <c r="L98" s="78">
        <f t="shared" si="20"/>
        <v>1000</v>
      </c>
    </row>
    <row r="99" spans="1:12" ht="12.75">
      <c r="A99" s="34" t="s">
        <v>7</v>
      </c>
      <c r="B99" s="48"/>
      <c r="C99" s="35" t="s">
        <v>0</v>
      </c>
      <c r="D99" s="134">
        <f aca="true" t="shared" si="21" ref="D99:L99">D71+D98</f>
        <v>68832</v>
      </c>
      <c r="E99" s="134">
        <f t="shared" si="21"/>
        <v>17991</v>
      </c>
      <c r="F99" s="134">
        <f t="shared" si="21"/>
        <v>36930</v>
      </c>
      <c r="G99" s="134">
        <f t="shared" si="21"/>
        <v>15099</v>
      </c>
      <c r="H99" s="134">
        <f t="shared" si="21"/>
        <v>45417</v>
      </c>
      <c r="I99" s="134">
        <f t="shared" si="21"/>
        <v>19071</v>
      </c>
      <c r="J99" s="134">
        <f t="shared" si="21"/>
        <v>9957</v>
      </c>
      <c r="K99" s="134">
        <f t="shared" si="21"/>
        <v>18939</v>
      </c>
      <c r="L99" s="134">
        <f t="shared" si="21"/>
        <v>28896</v>
      </c>
    </row>
    <row r="100" spans="1:12" ht="16.5" customHeight="1">
      <c r="A100" s="7"/>
      <c r="B100" s="37"/>
      <c r="C100" s="136" t="s">
        <v>83</v>
      </c>
      <c r="D100" s="59"/>
      <c r="E100" s="59"/>
      <c r="F100" s="59"/>
      <c r="G100" s="59"/>
      <c r="H100" s="59"/>
      <c r="I100" s="59"/>
      <c r="J100" s="59"/>
      <c r="K100" s="59"/>
      <c r="L100" s="59"/>
    </row>
    <row r="101" spans="1:12" ht="12.75">
      <c r="A101" s="10" t="s">
        <v>9</v>
      </c>
      <c r="B101" s="38">
        <v>2230</v>
      </c>
      <c r="C101" s="14" t="s">
        <v>72</v>
      </c>
      <c r="D101" s="59"/>
      <c r="E101" s="59"/>
      <c r="F101" s="59"/>
      <c r="G101" s="59"/>
      <c r="H101" s="59"/>
      <c r="I101" s="59"/>
      <c r="J101" s="59"/>
      <c r="K101" s="59"/>
      <c r="L101" s="59"/>
    </row>
    <row r="102" spans="2:12" ht="12.75">
      <c r="B102" s="39">
        <v>1</v>
      </c>
      <c r="C102" s="12" t="s">
        <v>56</v>
      </c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2.75">
      <c r="A103" s="7"/>
      <c r="B103" s="46">
        <v>1.911</v>
      </c>
      <c r="C103" s="53" t="s">
        <v>64</v>
      </c>
      <c r="D103" s="59">
        <v>3</v>
      </c>
      <c r="E103" s="135">
        <v>0</v>
      </c>
      <c r="F103" s="105">
        <v>0</v>
      </c>
      <c r="G103" s="105">
        <v>0</v>
      </c>
      <c r="H103" s="105">
        <v>0</v>
      </c>
      <c r="I103" s="105">
        <v>0</v>
      </c>
      <c r="J103" s="107">
        <v>0</v>
      </c>
      <c r="K103" s="107">
        <v>0</v>
      </c>
      <c r="L103" s="107">
        <v>0</v>
      </c>
    </row>
    <row r="104" spans="1:12" ht="12.75">
      <c r="A104" s="99"/>
      <c r="B104" s="100"/>
      <c r="C104" s="101"/>
      <c r="D104" s="64"/>
      <c r="E104" s="64"/>
      <c r="F104" s="64"/>
      <c r="G104" s="64"/>
      <c r="H104" s="64"/>
      <c r="I104" s="64"/>
      <c r="J104" s="64"/>
      <c r="K104" s="64"/>
      <c r="L104" s="64"/>
    </row>
  </sheetData>
  <sheetProtection/>
  <autoFilter ref="A13:L104"/>
  <mergeCells count="10">
    <mergeCell ref="A1:L1"/>
    <mergeCell ref="A2:L2"/>
    <mergeCell ref="H11:I11"/>
    <mergeCell ref="J11:L11"/>
    <mergeCell ref="D11:E11"/>
    <mergeCell ref="F11:G11"/>
    <mergeCell ref="J12:L12"/>
    <mergeCell ref="H12:I12"/>
    <mergeCell ref="D12:E12"/>
    <mergeCell ref="F12:G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89" useFirstPageNumber="1" horizontalDpi="600" verticalDpi="600" orientation="landscape" paperSize="9" r:id="rId3"/>
  <headerFooter alignWithMargins="0">
    <oddHeader xml:space="preserve">&amp;C   </oddHeader>
    <oddFooter>&amp;C&amp;"Times New Roman,Bold"   Vol-II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2011-03-21T17:25:52Z</cp:lastPrinted>
  <dcterms:created xsi:type="dcterms:W3CDTF">2004-06-02T16:19:52Z</dcterms:created>
  <dcterms:modified xsi:type="dcterms:W3CDTF">2011-03-30T05:48:05Z</dcterms:modified>
  <cp:category/>
  <cp:version/>
  <cp:contentType/>
  <cp:contentStatus/>
</cp:coreProperties>
</file>